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4"/>
  <workbookPr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b6\AC\Temp\"/>
    </mc:Choice>
  </mc:AlternateContent>
  <xr:revisionPtr revIDLastSave="250" documentId="8_{3F72AD2F-1A9E-4279-8881-FD55AC77047F}" xr6:coauthVersionLast="43" xr6:coauthVersionMax="43" xr10:uidLastSave="{9E4D0724-5B61-45FF-8249-C0DAEF5AFAF0}"/>
  <bookViews>
    <workbookView xWindow="-120" yWindow="-120" windowWidth="24240" windowHeight="13140" xr2:uid="{00000000-000D-0000-FFFF-FFFF00000000}"/>
  </bookViews>
  <sheets>
    <sheet name="Conservation Easements" sheetId="2" r:id="rId1"/>
  </sheets>
  <definedNames>
    <definedName name="_xlnm.Print_Area" localSheetId="0">'Conservation Easements'!$A$1:$I$54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2" l="1"/>
  <c r="D53" i="2"/>
  <c r="C53" i="2"/>
  <c r="B53" i="2"/>
  <c r="F53" i="2" s="1"/>
  <c r="H53" i="2" s="1"/>
  <c r="G3" i="2"/>
  <c r="G53" i="2" s="1"/>
  <c r="I53" i="2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F3" i="2"/>
  <c r="H3" i="2" s="1"/>
  <c r="F4" i="2"/>
  <c r="H4" i="2" s="1"/>
  <c r="F5" i="2"/>
  <c r="F6" i="2"/>
  <c r="H6" i="2" s="1"/>
  <c r="F7" i="2"/>
  <c r="H7" i="2" s="1"/>
  <c r="F8" i="2"/>
  <c r="H8" i="2" s="1"/>
  <c r="F9" i="2"/>
  <c r="F10" i="2"/>
  <c r="H10" i="2" s="1"/>
  <c r="F11" i="2"/>
  <c r="F12" i="2"/>
  <c r="F13" i="2"/>
  <c r="H13" i="2" s="1"/>
  <c r="F14" i="2"/>
  <c r="H14" i="2" s="1"/>
  <c r="F15" i="2"/>
  <c r="F16" i="2"/>
  <c r="F17" i="2"/>
  <c r="F18" i="2"/>
  <c r="H18" i="2" s="1"/>
  <c r="F19" i="2"/>
  <c r="F20" i="2"/>
  <c r="H20" i="2" s="1"/>
  <c r="F21" i="2"/>
  <c r="F22" i="2"/>
  <c r="F23" i="2"/>
  <c r="F24" i="2"/>
  <c r="F25" i="2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F38" i="2"/>
  <c r="F39" i="2"/>
  <c r="F40" i="2"/>
  <c r="F41" i="2"/>
  <c r="F42" i="2"/>
  <c r="H42" i="2" s="1"/>
  <c r="F43" i="2"/>
  <c r="F44" i="2"/>
  <c r="F45" i="2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H22" i="2"/>
  <c r="H38" i="2"/>
  <c r="H5" i="2"/>
  <c r="H9" i="2"/>
  <c r="H11" i="2"/>
  <c r="H12" i="2"/>
  <c r="H15" i="2"/>
  <c r="H16" i="2"/>
  <c r="H17" i="2"/>
  <c r="H19" i="2"/>
  <c r="H21" i="2"/>
  <c r="H23" i="2"/>
  <c r="H24" i="2"/>
  <c r="H25" i="2"/>
  <c r="H37" i="2"/>
  <c r="H39" i="2"/>
  <c r="H40" i="2"/>
  <c r="H41" i="2"/>
  <c r="H43" i="2"/>
  <c r="H44" i="2"/>
  <c r="H45" i="2"/>
  <c r="I3" i="2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<sst xmlns="http://schemas.openxmlformats.org/spreadsheetml/2006/main" count="62" uniqueCount="62">
  <si>
    <t>State</t>
  </si>
  <si>
    <t>Farms 
2017</t>
  </si>
  <si>
    <t>Acres
2017</t>
  </si>
  <si>
    <t>Farms 
2012</t>
  </si>
  <si>
    <t>Acres
2012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</si>
  <si>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</si>
  <si>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</si>
  <si>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</si>
  <si>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</si>
  <si>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</si>
  <si>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</si>
  <si>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</si>
  <si>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</si>
  <si>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</si>
  <si>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</si>
  <si>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</si>
  <si>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</si>
  <si>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</si>
  <si>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</si>
  <si>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</si>
  <si>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</si>
  <si>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</si>
  <si>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</si>
  <si>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</si>
  <si>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</si>
  <si>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</si>
  <si>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</si>
  <si>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</si>
  <si>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</si>
  <si>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</si>
  <si>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</si>
  <si>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</si>
  <si>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</si>
  <si>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</si>
  <si>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</si>
  <si>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</si>
  <si>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</si>
  <si>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</si>
  <si>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</si>
  <si>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</si>
  <si>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</si>
  <si>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</si>
  <si>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</si>
  <si>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</si>
  <si>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</si>
  <si>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</si>
  <si>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</si>
  <si>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</si>
  <si>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</si>
  <si>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</si>
  <si>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</si>
  <si>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</si>
  <si>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</si>
  <si>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</si>
  <si>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</si>
  <si>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U.S. </t>
  </si>
  <si>
    <t>Changes in Conservation Easements
(Farms and Acres)</t>
  </si>
  <si>
    <t>Percent Change in Farms
2012 to 2017</t>
  </si>
  <si>
    <t>Net Change 
in Acres
2012 to 20172</t>
  </si>
  <si>
    <t>Net Change 
in Farms
2012 to 2017</t>
  </si>
  <si>
    <t>Percent Change 
in Acres 
2012 to 2017</t>
  </si>
  <si>
    <t>Compiled by American Farmland Trust's Farmland Information Center 
using data from the 2017 Census of Agriculture.
April 2019                                                                                         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</si>
</sst>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</font>
    <font>
      <sz val="9"/>
      <color theme="1"/>
      <name val="Calibri"/>
    </font>
    <font>
      <sz val="8"/>
      <color theme="1"/>
      <name val="Calibri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3"/>
      </top>
      <bottom style="thin">
        <color theme="0" tint="-0.34998626667073579"/>
      </bottom>
      <diagonal/>
    </border>
    <border>
      <left/>
      <right/>
      <top style="thin">
        <color theme="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Protection="1">
      <protection locked="0"/>
    </xf>
    <xf numFmtId="9" fontId="3" fillId="0" borderId="0" xfId="2" applyFont="1"/>
    <xf numFmtId="0" fontId="7" fillId="0" borderId="2" xfId="0" applyFont="1" applyBorder="1" applyProtection="1">
      <protection locked="0"/>
    </xf>
    <xf numFmtId="3" fontId="8" fillId="0" borderId="2" xfId="0" applyNumberFormat="1" applyFont="1" applyBorder="1"/>
    <xf numFmtId="10" fontId="8" fillId="0" borderId="2" xfId="2" applyNumberFormat="1" applyFont="1" applyBorder="1"/>
    <xf numFmtId="0" fontId="7" fillId="0" borderId="1" xfId="0" applyFont="1" applyBorder="1" applyProtection="1">
      <protection locked="0"/>
    </xf>
    <xf numFmtId="3" fontId="8" fillId="0" borderId="1" xfId="0" applyNumberFormat="1" applyFont="1" applyBorder="1"/>
    <xf numFmtId="10" fontId="8" fillId="0" borderId="1" xfId="2" applyNumberFormat="1" applyFont="1" applyBorder="1"/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9" fillId="0" borderId="0" xfId="0" applyFont="1" applyAlignment="1">
      <alignment vertical="center" wrapText="1"/>
    </xf>
    <xf numFmtId="3" fontId="13" fillId="0" borderId="3" xfId="0" applyNumberFormat="1" applyFont="1" applyBorder="1" applyAlignment="1">
      <alignment horizontal="right"/>
    </xf>
    <xf numFmtId="0" fontId="12" fillId="0" borderId="3" xfId="0" applyFont="1" applyBorder="1" applyAlignment="1" applyProtection="1">
      <alignment horizontal="left" wrapText="1"/>
      <protection locked="0"/>
    </xf>
    <xf numFmtId="164" fontId="12" fillId="0" borderId="3" xfId="3" applyNumberFormat="1" applyFont="1" applyBorder="1" applyAlignment="1" applyProtection="1">
      <alignment horizontal="right" wrapText="1"/>
      <protection locked="0"/>
    </xf>
    <xf numFmtId="10" fontId="8" fillId="0" borderId="2" xfId="3" applyNumberFormat="1" applyFont="1" applyBorder="1"/>
    <xf numFmtId="10" fontId="8" fillId="0" borderId="1" xfId="3" applyNumberFormat="1" applyFont="1" applyBorder="1"/>
    <xf numFmtId="10" fontId="3" fillId="0" borderId="0" xfId="3" applyNumberFormat="1" applyFont="1"/>
    <xf numFmtId="3" fontId="13" fillId="0" borderId="1" xfId="0" applyNumberFormat="1" applyFont="1" applyBorder="1"/>
    <xf numFmtId="10" fontId="13" fillId="0" borderId="1" xfId="3" applyNumberFormat="1" applyFont="1" applyBorder="1"/>
    <xf numFmtId="10" fontId="13" fillId="0" borderId="1" xfId="2" applyNumberFormat="1" applyFont="1" applyBorder="1"/>
    <xf numFmtId="0" fontId="10" fillId="2" borderId="10" xfId="0" applyFont="1" applyFill="1" applyBorder="1" applyAlignment="1">
      <alignment horizontal="center" vertical="center" wrapText="1"/>
    </xf>
    <xf numFmtId="10" fontId="10" fillId="2" borderId="10" xfId="3" applyNumberFormat="1" applyFont="1" applyFill="1" applyBorder="1" applyAlignment="1">
      <alignment horizontal="center" vertical="center" wrapText="1"/>
    </xf>
    <xf numFmtId="9" fontId="10" fillId="2" borderId="10" xfId="2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1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>
        <bottom style="double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238126</xdr:colOff>
      <xdr:row>53</xdr:row>
      <xdr:rowOff>104776</xdr:rowOff>
    </xdr:from>
    <xdr:to>
      <xdr:col>8</xdr:col>
      <xdr:colOff>847726</xdr:colOff>
      <xdr:row>53</xdr:row>
      <xdr:rowOff>528972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367B12-7EB2-44E9-B634-AE086254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1" y="9477376"/>
          <a:ext cx="1495425" cy="4241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9E78A8-3FC4-4A18-B84E-68C375E0FD39}" name="Table1" displayName="Table1" ref="A2:I53" totalsRowShown="0" headerRowDxfId="12" dataDxfId="10" headerRowBorderDxfId="11" tableBorderDxfId="9">
  <autoFilter ref="A2:I53" xr:uid="{84D92471-39BE-485C-9D47-ACA5007F3871}"/>
  <tableColumns count="9">
    <tableColumn id="1" xr3:uid="{1696BF3B-DDFB-48DD-89DE-389A937838DE}" name="State" dataDxfId="8"/>
    <tableColumn id="6" xr3:uid="{7F3710C6-D238-44EC-9905-2E64B900883D}" name="Farms _x000a_2017" dataDxfId="7"/>
    <tableColumn id="2" xr3:uid="{B1E12CCA-7112-4E10-854B-8475BAE4C8F4}" name="Acres_x000a_2017" dataDxfId="6"/>
    <tableColumn id="7" xr3:uid="{A24A604A-A09E-4C07-8DC4-F7A7E47CC65B}" name="Farms _x000a_2012" dataDxfId="5"/>
    <tableColumn id="3" xr3:uid="{855E816D-035F-4A67-A44C-9B3112F6FAA6}" name="Acres_x000a_2012" dataDxfId="4"/>
    <tableColumn id="9" xr3:uid="{CFF6BF90-6EDE-45D3-82AF-200C29871608}" name="Net Change _x000a_in Farms_x000a_2012 to 2017" dataDxfId="3">
      <calculatedColumnFormula>Table1[[#This Row],[Farms 
2017]]-Table1[[#This Row],[Farms 
2012]]</calculatedColumnFormula>
    </tableColumn>
    <tableColumn id="4" xr3:uid="{7CEA6747-FCAB-4E8D-9DA4-8D717A7474E1}" name="Net Change _x000a_in Acres_x000a_2012 to 20172" dataDxfId="2">
      <calculatedColumnFormula>Table1[[#This Row],[Acres
2017]]-Table1[[#This Row],[Acres
2012]]</calculatedColumnFormula>
    </tableColumn>
    <tableColumn id="8" xr3:uid="{C1ACF5FD-A0D7-4F77-87D5-7434EBB26B3E}" name="Percent Change in Farms_x000a_2012 to 2017" dataDxfId="1" dataCellStyle="Comma">
      <calculatedColumnFormula>Table1[[#This Row],[Net Change 
in Farms
2012 to 2017]]/Table1[[#This Row],[Farms 
2017]]</calculatedColumnFormula>
    </tableColumn>
    <tableColumn id="5" xr3:uid="{14A2068F-9E5C-46AE-AB2F-A0D1FD0E2ADE}" name="Percent Change _x000a_in Acres _x000a_2012 to 2017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showGridLines="0" tabSelected="1" workbookViewId="0">
      <selection activeCell="B53" sqref="B53"/>
    </sheetView>
  </sheetViews>
  <sheetFormatPr defaultColWidth="8.85546875" defaultRowHeight="15" x14ac:dyDescent="0.25"/>
  <cols>
    <col min="1" max="1" width="12.28515625" style="4" customWidth="1"/>
    <col min="2" max="2" width="8.28515625" style="4" customWidth="1"/>
    <col min="3" max="3" width="9.42578125" style="1" customWidth="1"/>
    <col min="4" max="4" width="8.140625" style="1" customWidth="1"/>
    <col min="5" max="5" width="9.42578125" style="1" customWidth="1"/>
    <col min="6" max="6" width="11.7109375" customWidth="1"/>
    <col min="7" max="7" width="12.5703125" style="1" customWidth="1"/>
    <col min="8" max="8" width="13.28515625" style="23" customWidth="1"/>
    <col min="9" max="9" width="13.28515625" style="1" customWidth="1"/>
    <col min="10" max="10" width="14.28515625" style="5" customWidth="1"/>
    <col min="11" max="16384" width="8.85546875" style="1"/>
  </cols>
  <sheetData>
    <row r="1" spans="1:10" ht="41.25" customHeight="1" x14ac:dyDescent="0.2">
      <c r="A1" s="33" t="s">
        <v>56</v>
      </c>
      <c r="B1" s="34"/>
      <c r="C1" s="34"/>
      <c r="D1" s="34"/>
      <c r="E1" s="34"/>
      <c r="F1" s="34"/>
      <c r="G1" s="34"/>
      <c r="H1" s="34"/>
      <c r="I1" s="35"/>
      <c r="J1" s="1"/>
    </row>
    <row r="2" spans="1:10" ht="41.25" customHeight="1" thickBot="1" x14ac:dyDescent="0.25">
      <c r="A2" s="12" t="s">
        <v>0</v>
      </c>
      <c r="B2" s="12" t="s">
        <v>1</v>
      </c>
      <c r="C2" s="27" t="s">
        <v>2</v>
      </c>
      <c r="D2" s="27" t="s">
        <v>3</v>
      </c>
      <c r="E2" s="27" t="s">
        <v>4</v>
      </c>
      <c r="F2" s="27" t="s">
        <v>59</v>
      </c>
      <c r="G2" s="27" t="s">
        <v>58</v>
      </c>
      <c r="H2" s="28" t="s">
        <v>57</v>
      </c>
      <c r="I2" s="29" t="s">
        <v>60</v>
      </c>
      <c r="J2" s="1"/>
    </row>
    <row r="3" spans="1:10" ht="15.75" customHeight="1" thickTop="1" x14ac:dyDescent="0.2">
      <c r="A3" s="6" t="s">
        <v>5</v>
      </c>
      <c r="B3" s="15">
        <v>395</v>
      </c>
      <c r="C3" s="16">
        <v>72003</v>
      </c>
      <c r="D3" s="15">
        <v>746</v>
      </c>
      <c r="E3" s="16">
        <v>114049</v>
      </c>
      <c r="F3" s="7">
        <f>Table1[[#This Row],[Farms 
2017]]-Table1[[#This Row],[Farms 
2012]]</f>
        <v>-351</v>
      </c>
      <c r="G3" s="7">
        <f>Table1[[#This Row],[Acres
2017]]-Table1[[#This Row],[Acres
2012]]</f>
        <v>-42046</v>
      </c>
      <c r="H3" s="21">
        <f>Table1[[#This Row],[Net Change 
in Farms
2012 to 2017]]/Table1[[#This Row],[Farms 
2017]]</f>
        <v>-0.88860759493670882</v>
      </c>
      <c r="I3" s="8">
        <f t="shared" ref="I3:I34" si="0">G3/C3</f>
        <v>-0.5839478910600947</v>
      </c>
      <c r="J3" s="1"/>
    </row>
    <row r="4" spans="1:10" ht="12.75" x14ac:dyDescent="0.2">
      <c r="A4" s="9" t="s">
        <v>6</v>
      </c>
      <c r="B4" s="13">
        <v>19</v>
      </c>
      <c r="C4" s="14">
        <v>1176</v>
      </c>
      <c r="D4" s="13">
        <v>15</v>
      </c>
      <c r="E4" s="13">
        <v>881</v>
      </c>
      <c r="F4" s="10">
        <f>Table1[[#This Row],[Farms 
2017]]-Table1[[#This Row],[Farms 
2012]]</f>
        <v>4</v>
      </c>
      <c r="G4" s="10">
        <f>Table1[[#This Row],[Acres
2017]]-Table1[[#This Row],[Acres
2012]]</f>
        <v>295</v>
      </c>
      <c r="H4" s="22">
        <f>Table1[[#This Row],[Net Change 
in Farms
2012 to 2017]]/Table1[[#This Row],[Farms 
2017]]</f>
        <v>0.21052631578947367</v>
      </c>
      <c r="I4" s="11">
        <f t="shared" si="0"/>
        <v>0.25085034013605439</v>
      </c>
      <c r="J4" s="1"/>
    </row>
    <row r="5" spans="1:10" ht="12.75" x14ac:dyDescent="0.2">
      <c r="A5" s="9" t="s">
        <v>7</v>
      </c>
      <c r="B5" s="13">
        <v>93</v>
      </c>
      <c r="C5" s="14">
        <v>80871</v>
      </c>
      <c r="D5" s="13">
        <v>128</v>
      </c>
      <c r="E5" s="14">
        <v>72186</v>
      </c>
      <c r="F5" s="10">
        <f>Table1[[#This Row],[Farms 
2017]]-Table1[[#This Row],[Farms 
2012]]</f>
        <v>-35</v>
      </c>
      <c r="G5" s="10">
        <f>Table1[[#This Row],[Acres
2017]]-Table1[[#This Row],[Acres
2012]]</f>
        <v>8685</v>
      </c>
      <c r="H5" s="22">
        <f>Table1[[#This Row],[Net Change 
in Farms
2012 to 2017]]/Table1[[#This Row],[Farms 
2017]]</f>
        <v>-0.37634408602150538</v>
      </c>
      <c r="I5" s="11">
        <f t="shared" si="0"/>
        <v>0.10739325592610453</v>
      </c>
      <c r="J5" s="1"/>
    </row>
    <row r="6" spans="1:10" ht="12.75" x14ac:dyDescent="0.2">
      <c r="A6" s="9" t="s">
        <v>8</v>
      </c>
      <c r="B6" s="13">
        <v>358</v>
      </c>
      <c r="C6" s="14">
        <v>94547</v>
      </c>
      <c r="D6" s="13">
        <v>612</v>
      </c>
      <c r="E6" s="14">
        <v>119551</v>
      </c>
      <c r="F6" s="10">
        <f>Table1[[#This Row],[Farms 
2017]]-Table1[[#This Row],[Farms 
2012]]</f>
        <v>-254</v>
      </c>
      <c r="G6" s="10">
        <f>Table1[[#This Row],[Acres
2017]]-Table1[[#This Row],[Acres
2012]]</f>
        <v>-25004</v>
      </c>
      <c r="H6" s="22">
        <f>Table1[[#This Row],[Net Change 
in Farms
2012 to 2017]]/Table1[[#This Row],[Farms 
2017]]</f>
        <v>-0.70949720670391059</v>
      </c>
      <c r="I6" s="11">
        <f t="shared" si="0"/>
        <v>-0.26446106169418382</v>
      </c>
      <c r="J6" s="1"/>
    </row>
    <row r="7" spans="1:10" ht="12.75" x14ac:dyDescent="0.2">
      <c r="A7" s="9" t="s">
        <v>9</v>
      </c>
      <c r="B7" s="14">
        <v>1672</v>
      </c>
      <c r="C7" s="14">
        <v>962057</v>
      </c>
      <c r="D7" s="14">
        <v>1603</v>
      </c>
      <c r="E7" s="14">
        <v>929985</v>
      </c>
      <c r="F7" s="10">
        <f>Table1[[#This Row],[Farms 
2017]]-Table1[[#This Row],[Farms 
2012]]</f>
        <v>69</v>
      </c>
      <c r="G7" s="10">
        <f>Table1[[#This Row],[Acres
2017]]-Table1[[#This Row],[Acres
2012]]</f>
        <v>32072</v>
      </c>
      <c r="H7" s="22">
        <f>Table1[[#This Row],[Net Change 
in Farms
2012 to 2017]]/Table1[[#This Row],[Farms 
2017]]</f>
        <v>4.1267942583732058E-2</v>
      </c>
      <c r="I7" s="11">
        <f t="shared" si="0"/>
        <v>3.3336902075448753E-2</v>
      </c>
      <c r="J7" s="1"/>
    </row>
    <row r="8" spans="1:10" ht="12.75" x14ac:dyDescent="0.2">
      <c r="A8" s="9" t="s">
        <v>10</v>
      </c>
      <c r="B8" s="14">
        <v>1774</v>
      </c>
      <c r="C8" s="14">
        <v>1556598</v>
      </c>
      <c r="D8" s="14">
        <v>1704</v>
      </c>
      <c r="E8" s="14">
        <v>1396407</v>
      </c>
      <c r="F8" s="10">
        <f>Table1[[#This Row],[Farms 
2017]]-Table1[[#This Row],[Farms 
2012]]</f>
        <v>70</v>
      </c>
      <c r="G8" s="10">
        <f>Table1[[#This Row],[Acres
2017]]-Table1[[#This Row],[Acres
2012]]</f>
        <v>160191</v>
      </c>
      <c r="H8" s="22">
        <f>Table1[[#This Row],[Net Change 
in Farms
2012 to 2017]]/Table1[[#This Row],[Farms 
2017]]</f>
        <v>3.9458850056369787E-2</v>
      </c>
      <c r="I8" s="11">
        <f t="shared" si="0"/>
        <v>0.10291096352430107</v>
      </c>
      <c r="J8" s="1"/>
    </row>
    <row r="9" spans="1:10" ht="12.75" x14ac:dyDescent="0.2">
      <c r="A9" s="9" t="s">
        <v>11</v>
      </c>
      <c r="B9" s="13">
        <v>410</v>
      </c>
      <c r="C9" s="14">
        <v>23404</v>
      </c>
      <c r="D9" s="13">
        <v>412</v>
      </c>
      <c r="E9" s="14">
        <v>19398</v>
      </c>
      <c r="F9" s="10">
        <f>Table1[[#This Row],[Farms 
2017]]-Table1[[#This Row],[Farms 
2012]]</f>
        <v>-2</v>
      </c>
      <c r="G9" s="10">
        <f>Table1[[#This Row],[Acres
2017]]-Table1[[#This Row],[Acres
2012]]</f>
        <v>4006</v>
      </c>
      <c r="H9" s="22">
        <f>Table1[[#This Row],[Net Change 
in Farms
2012 to 2017]]/Table1[[#This Row],[Farms 
2017]]</f>
        <v>-4.8780487804878049E-3</v>
      </c>
      <c r="I9" s="11">
        <f t="shared" si="0"/>
        <v>0.17116732182532901</v>
      </c>
      <c r="J9" s="1"/>
    </row>
    <row r="10" spans="1:10" ht="12.75" x14ac:dyDescent="0.2">
      <c r="A10" s="9" t="s">
        <v>12</v>
      </c>
      <c r="B10" s="13">
        <v>140</v>
      </c>
      <c r="C10" s="14">
        <v>48264</v>
      </c>
      <c r="D10" s="13">
        <v>194</v>
      </c>
      <c r="E10" s="14">
        <v>109650</v>
      </c>
      <c r="F10" s="10">
        <f>Table1[[#This Row],[Farms 
2017]]-Table1[[#This Row],[Farms 
2012]]</f>
        <v>-54</v>
      </c>
      <c r="G10" s="10">
        <f>Table1[[#This Row],[Acres
2017]]-Table1[[#This Row],[Acres
2012]]</f>
        <v>-61386</v>
      </c>
      <c r="H10" s="22">
        <f>Table1[[#This Row],[Net Change 
in Farms
2012 to 2017]]/Table1[[#This Row],[Farms 
2017]]</f>
        <v>-0.38571428571428573</v>
      </c>
      <c r="I10" s="11">
        <f t="shared" si="0"/>
        <v>-1.2718796618597712</v>
      </c>
      <c r="J10" s="1"/>
    </row>
    <row r="11" spans="1:10" ht="12.75" x14ac:dyDescent="0.2">
      <c r="A11" s="9" t="s">
        <v>13</v>
      </c>
      <c r="B11" s="14">
        <v>1022</v>
      </c>
      <c r="C11" s="14">
        <v>297900</v>
      </c>
      <c r="D11" s="13">
        <v>989</v>
      </c>
      <c r="E11" s="14">
        <v>226300</v>
      </c>
      <c r="F11" s="10">
        <f>Table1[[#This Row],[Farms 
2017]]-Table1[[#This Row],[Farms 
2012]]</f>
        <v>33</v>
      </c>
      <c r="G11" s="10">
        <f>Table1[[#This Row],[Acres
2017]]-Table1[[#This Row],[Acres
2012]]</f>
        <v>71600</v>
      </c>
      <c r="H11" s="22">
        <f>Table1[[#This Row],[Net Change 
in Farms
2012 to 2017]]/Table1[[#This Row],[Farms 
2017]]</f>
        <v>3.2289628180039137E-2</v>
      </c>
      <c r="I11" s="11">
        <f t="shared" si="0"/>
        <v>0.24034911043974488</v>
      </c>
      <c r="J11" s="1"/>
    </row>
    <row r="12" spans="1:10" ht="12.75" x14ac:dyDescent="0.2">
      <c r="A12" s="9" t="s">
        <v>14</v>
      </c>
      <c r="B12" s="14">
        <v>6691</v>
      </c>
      <c r="C12" s="14">
        <v>990691</v>
      </c>
      <c r="D12" s="14">
        <v>4966</v>
      </c>
      <c r="E12" s="14">
        <v>729393</v>
      </c>
      <c r="F12" s="10">
        <f>Table1[[#This Row],[Farms 
2017]]-Table1[[#This Row],[Farms 
2012]]</f>
        <v>1725</v>
      </c>
      <c r="G12" s="10">
        <f>Table1[[#This Row],[Acres
2017]]-Table1[[#This Row],[Acres
2012]]</f>
        <v>261298</v>
      </c>
      <c r="H12" s="22">
        <f>Table1[[#This Row],[Net Change 
in Farms
2012 to 2017]]/Table1[[#This Row],[Farms 
2017]]</f>
        <v>0.25780899716036465</v>
      </c>
      <c r="I12" s="11">
        <f t="shared" si="0"/>
        <v>0.2637532792767876</v>
      </c>
      <c r="J12" s="1"/>
    </row>
    <row r="13" spans="1:10" ht="12.75" x14ac:dyDescent="0.2">
      <c r="A13" s="9" t="s">
        <v>15</v>
      </c>
      <c r="B13" s="13">
        <v>149</v>
      </c>
      <c r="C13" s="14">
        <v>86589</v>
      </c>
      <c r="D13" s="13">
        <v>102</v>
      </c>
      <c r="E13" s="14">
        <v>41657</v>
      </c>
      <c r="F13" s="10">
        <f>Table1[[#This Row],[Farms 
2017]]-Table1[[#This Row],[Farms 
2012]]</f>
        <v>47</v>
      </c>
      <c r="G13" s="10">
        <f>Table1[[#This Row],[Acres
2017]]-Table1[[#This Row],[Acres
2012]]</f>
        <v>44932</v>
      </c>
      <c r="H13" s="22">
        <f>Table1[[#This Row],[Net Change 
in Farms
2012 to 2017]]/Table1[[#This Row],[Farms 
2017]]</f>
        <v>0.31543624161073824</v>
      </c>
      <c r="I13" s="11">
        <f t="shared" si="0"/>
        <v>0.51891117809421516</v>
      </c>
      <c r="J13" s="1"/>
    </row>
    <row r="14" spans="1:10" ht="12.75" x14ac:dyDescent="0.2">
      <c r="A14" s="9" t="s">
        <v>16</v>
      </c>
      <c r="B14" s="13">
        <v>324</v>
      </c>
      <c r="C14" s="14">
        <v>165194</v>
      </c>
      <c r="D14" s="13">
        <v>576</v>
      </c>
      <c r="E14" s="14">
        <v>215341</v>
      </c>
      <c r="F14" s="10">
        <f>Table1[[#This Row],[Farms 
2017]]-Table1[[#This Row],[Farms 
2012]]</f>
        <v>-252</v>
      </c>
      <c r="G14" s="10">
        <f>Table1[[#This Row],[Acres
2017]]-Table1[[#This Row],[Acres
2012]]</f>
        <v>-50147</v>
      </c>
      <c r="H14" s="22">
        <f>Table1[[#This Row],[Net Change 
in Farms
2012 to 2017]]/Table1[[#This Row],[Farms 
2017]]</f>
        <v>-0.77777777777777779</v>
      </c>
      <c r="I14" s="11">
        <f t="shared" si="0"/>
        <v>-0.30356429410269137</v>
      </c>
      <c r="J14" s="1"/>
    </row>
    <row r="15" spans="1:10" ht="12.75" x14ac:dyDescent="0.2">
      <c r="A15" s="9" t="s">
        <v>17</v>
      </c>
      <c r="B15" s="14">
        <v>1913</v>
      </c>
      <c r="C15" s="14">
        <v>131546</v>
      </c>
      <c r="D15" s="14">
        <v>5768</v>
      </c>
      <c r="E15" s="14">
        <v>288183</v>
      </c>
      <c r="F15" s="10">
        <f>Table1[[#This Row],[Farms 
2017]]-Table1[[#This Row],[Farms 
2012]]</f>
        <v>-3855</v>
      </c>
      <c r="G15" s="10">
        <f>Table1[[#This Row],[Acres
2017]]-Table1[[#This Row],[Acres
2012]]</f>
        <v>-156637</v>
      </c>
      <c r="H15" s="22">
        <f>Table1[[#This Row],[Net Change 
in Farms
2012 to 2017]]/Table1[[#This Row],[Farms 
2017]]</f>
        <v>-2.0151594354417144</v>
      </c>
      <c r="I15" s="11">
        <f t="shared" si="0"/>
        <v>-1.1907393611360284</v>
      </c>
      <c r="J15" s="1"/>
    </row>
    <row r="16" spans="1:10" ht="12.75" x14ac:dyDescent="0.2">
      <c r="A16" s="9" t="s">
        <v>18</v>
      </c>
      <c r="B16" s="14">
        <v>1470</v>
      </c>
      <c r="C16" s="14">
        <v>97172</v>
      </c>
      <c r="D16" s="14">
        <v>3213</v>
      </c>
      <c r="E16" s="14">
        <v>127617</v>
      </c>
      <c r="F16" s="10">
        <f>Table1[[#This Row],[Farms 
2017]]-Table1[[#This Row],[Farms 
2012]]</f>
        <v>-1743</v>
      </c>
      <c r="G16" s="10">
        <f>Table1[[#This Row],[Acres
2017]]-Table1[[#This Row],[Acres
2012]]</f>
        <v>-30445</v>
      </c>
      <c r="H16" s="22">
        <f>Table1[[#This Row],[Net Change 
in Farms
2012 to 2017]]/Table1[[#This Row],[Farms 
2017]]</f>
        <v>-1.1857142857142857</v>
      </c>
      <c r="I16" s="11">
        <f t="shared" si="0"/>
        <v>-0.31331041863911413</v>
      </c>
      <c r="J16" s="1"/>
    </row>
    <row r="17" spans="1:10" ht="12.75" x14ac:dyDescent="0.2">
      <c r="A17" s="9" t="s">
        <v>19</v>
      </c>
      <c r="B17" s="14">
        <v>2416</v>
      </c>
      <c r="C17" s="14">
        <v>210270</v>
      </c>
      <c r="D17" s="14">
        <v>3301</v>
      </c>
      <c r="E17" s="14">
        <v>332222</v>
      </c>
      <c r="F17" s="10">
        <f>Table1[[#This Row],[Farms 
2017]]-Table1[[#This Row],[Farms 
2012]]</f>
        <v>-885</v>
      </c>
      <c r="G17" s="10">
        <f>Table1[[#This Row],[Acres
2017]]-Table1[[#This Row],[Acres
2012]]</f>
        <v>-121952</v>
      </c>
      <c r="H17" s="22">
        <f>Table1[[#This Row],[Net Change 
in Farms
2012 to 2017]]/Table1[[#This Row],[Farms 
2017]]</f>
        <v>-0.36630794701986757</v>
      </c>
      <c r="I17" s="11">
        <f t="shared" si="0"/>
        <v>-0.57997812336519716</v>
      </c>
      <c r="J17" s="1"/>
    </row>
    <row r="18" spans="1:10" ht="12.75" x14ac:dyDescent="0.2">
      <c r="A18" s="9" t="s">
        <v>20</v>
      </c>
      <c r="B18" s="14">
        <v>1198</v>
      </c>
      <c r="C18" s="14">
        <v>337901</v>
      </c>
      <c r="D18" s="14">
        <v>2673</v>
      </c>
      <c r="E18" s="14">
        <v>430844</v>
      </c>
      <c r="F18" s="10">
        <f>Table1[[#This Row],[Farms 
2017]]-Table1[[#This Row],[Farms 
2012]]</f>
        <v>-1475</v>
      </c>
      <c r="G18" s="10">
        <f>Table1[[#This Row],[Acres
2017]]-Table1[[#This Row],[Acres
2012]]</f>
        <v>-92943</v>
      </c>
      <c r="H18" s="22">
        <f>Table1[[#This Row],[Net Change 
in Farms
2012 to 2017]]/Table1[[#This Row],[Farms 
2017]]</f>
        <v>-1.2312186978297162</v>
      </c>
      <c r="I18" s="11">
        <f t="shared" si="0"/>
        <v>-0.27505985480954481</v>
      </c>
      <c r="J18" s="1"/>
    </row>
    <row r="19" spans="1:10" ht="12.75" x14ac:dyDescent="0.2">
      <c r="A19" s="9" t="s">
        <v>21</v>
      </c>
      <c r="B19" s="13">
        <v>869</v>
      </c>
      <c r="C19" s="14">
        <v>96075</v>
      </c>
      <c r="D19" s="14">
        <v>1897</v>
      </c>
      <c r="E19" s="14">
        <v>127562</v>
      </c>
      <c r="F19" s="10">
        <f>Table1[[#This Row],[Farms 
2017]]-Table1[[#This Row],[Farms 
2012]]</f>
        <v>-1028</v>
      </c>
      <c r="G19" s="10">
        <f>Table1[[#This Row],[Acres
2017]]-Table1[[#This Row],[Acres
2012]]</f>
        <v>-31487</v>
      </c>
      <c r="H19" s="22">
        <f>Table1[[#This Row],[Net Change 
in Farms
2012 to 2017]]/Table1[[#This Row],[Farms 
2017]]</f>
        <v>-1.1829689298043728</v>
      </c>
      <c r="I19" s="11">
        <f t="shared" si="0"/>
        <v>-0.32773354150403333</v>
      </c>
      <c r="J19" s="1"/>
    </row>
    <row r="20" spans="1:10" ht="12.75" x14ac:dyDescent="0.2">
      <c r="A20" s="9" t="s">
        <v>22</v>
      </c>
      <c r="B20" s="13">
        <v>462</v>
      </c>
      <c r="C20" s="14">
        <v>106251</v>
      </c>
      <c r="D20" s="13">
        <v>753</v>
      </c>
      <c r="E20" s="14">
        <v>145463</v>
      </c>
      <c r="F20" s="10">
        <f>Table1[[#This Row],[Farms 
2017]]-Table1[[#This Row],[Farms 
2012]]</f>
        <v>-291</v>
      </c>
      <c r="G20" s="10">
        <f>Table1[[#This Row],[Acres
2017]]-Table1[[#This Row],[Acres
2012]]</f>
        <v>-39212</v>
      </c>
      <c r="H20" s="22">
        <f>Table1[[#This Row],[Net Change 
in Farms
2012 to 2017]]/Table1[[#This Row],[Farms 
2017]]</f>
        <v>-0.62987012987012991</v>
      </c>
      <c r="I20" s="11">
        <f t="shared" si="0"/>
        <v>-0.36905064422923078</v>
      </c>
      <c r="J20" s="1"/>
    </row>
    <row r="21" spans="1:10" ht="12.75" x14ac:dyDescent="0.2">
      <c r="A21" s="9" t="s">
        <v>23</v>
      </c>
      <c r="B21" s="13">
        <v>484</v>
      </c>
      <c r="C21" s="14">
        <v>46690</v>
      </c>
      <c r="D21" s="13">
        <v>377</v>
      </c>
      <c r="E21" s="14">
        <v>38852</v>
      </c>
      <c r="F21" s="10">
        <f>Table1[[#This Row],[Farms 
2017]]-Table1[[#This Row],[Farms 
2012]]</f>
        <v>107</v>
      </c>
      <c r="G21" s="10">
        <f>Table1[[#This Row],[Acres
2017]]-Table1[[#This Row],[Acres
2012]]</f>
        <v>7838</v>
      </c>
      <c r="H21" s="22">
        <f>Table1[[#This Row],[Net Change 
in Farms
2012 to 2017]]/Table1[[#This Row],[Farms 
2017]]</f>
        <v>0.22107438016528927</v>
      </c>
      <c r="I21" s="11">
        <f t="shared" si="0"/>
        <v>0.16787320625401586</v>
      </c>
      <c r="J21" s="1"/>
    </row>
    <row r="22" spans="1:10" ht="12.75" x14ac:dyDescent="0.2">
      <c r="A22" s="9" t="s">
        <v>24</v>
      </c>
      <c r="B22" s="14">
        <v>1185</v>
      </c>
      <c r="C22" s="14">
        <v>139910</v>
      </c>
      <c r="D22" s="14">
        <v>1628</v>
      </c>
      <c r="E22" s="14">
        <v>147413</v>
      </c>
      <c r="F22" s="10">
        <f>Table1[[#This Row],[Farms 
2017]]-Table1[[#This Row],[Farms 
2012]]</f>
        <v>-443</v>
      </c>
      <c r="G22" s="10">
        <f>Table1[[#This Row],[Acres
2017]]-Table1[[#This Row],[Acres
2012]]</f>
        <v>-7503</v>
      </c>
      <c r="H22" s="22">
        <f>Table1[[#This Row],[Net Change 
in Farms
2012 to 2017]]/Table1[[#This Row],[Farms 
2017]]</f>
        <v>-0.37383966244725736</v>
      </c>
      <c r="I22" s="11">
        <f t="shared" si="0"/>
        <v>-5.3627331856193269E-2</v>
      </c>
      <c r="J22" s="1"/>
    </row>
    <row r="23" spans="1:10" ht="12.75" x14ac:dyDescent="0.2">
      <c r="A23" s="9" t="s">
        <v>25</v>
      </c>
      <c r="B23" s="13">
        <v>824</v>
      </c>
      <c r="C23" s="14">
        <v>49897</v>
      </c>
      <c r="D23" s="13">
        <v>773</v>
      </c>
      <c r="E23" s="14">
        <v>51619</v>
      </c>
      <c r="F23" s="10">
        <f>Table1[[#This Row],[Farms 
2017]]-Table1[[#This Row],[Farms 
2012]]</f>
        <v>51</v>
      </c>
      <c r="G23" s="10">
        <f>Table1[[#This Row],[Acres
2017]]-Table1[[#This Row],[Acres
2012]]</f>
        <v>-1722</v>
      </c>
      <c r="H23" s="22">
        <f>Table1[[#This Row],[Net Change 
in Farms
2012 to 2017]]/Table1[[#This Row],[Farms 
2017]]</f>
        <v>6.1893203883495146E-2</v>
      </c>
      <c r="I23" s="11">
        <f t="shared" si="0"/>
        <v>-3.4511092851273621E-2</v>
      </c>
      <c r="J23" s="1"/>
    </row>
    <row r="24" spans="1:10" ht="12.75" x14ac:dyDescent="0.2">
      <c r="A24" s="9" t="s">
        <v>26</v>
      </c>
      <c r="B24" s="13">
        <v>974</v>
      </c>
      <c r="C24" s="14">
        <v>72425</v>
      </c>
      <c r="D24" s="14">
        <v>1993</v>
      </c>
      <c r="E24" s="14">
        <v>125856</v>
      </c>
      <c r="F24" s="10">
        <f>Table1[[#This Row],[Farms 
2017]]-Table1[[#This Row],[Farms 
2012]]</f>
        <v>-1019</v>
      </c>
      <c r="G24" s="10">
        <f>Table1[[#This Row],[Acres
2017]]-Table1[[#This Row],[Acres
2012]]</f>
        <v>-53431</v>
      </c>
      <c r="H24" s="22">
        <f>Table1[[#This Row],[Net Change 
in Farms
2012 to 2017]]/Table1[[#This Row],[Farms 
2017]]</f>
        <v>-1.0462012320328542</v>
      </c>
      <c r="I24" s="11">
        <f t="shared" si="0"/>
        <v>-0.73774249223334487</v>
      </c>
      <c r="J24" s="1"/>
    </row>
    <row r="25" spans="1:10" ht="12.75" x14ac:dyDescent="0.2">
      <c r="A25" s="9" t="s">
        <v>27</v>
      </c>
      <c r="B25" s="14">
        <v>2522</v>
      </c>
      <c r="C25" s="14">
        <v>218215</v>
      </c>
      <c r="D25" s="14">
        <v>2719</v>
      </c>
      <c r="E25" s="14">
        <v>244482</v>
      </c>
      <c r="F25" s="10">
        <f>Table1[[#This Row],[Farms 
2017]]-Table1[[#This Row],[Farms 
2012]]</f>
        <v>-197</v>
      </c>
      <c r="G25" s="10">
        <f>Table1[[#This Row],[Acres
2017]]-Table1[[#This Row],[Acres
2012]]</f>
        <v>-26267</v>
      </c>
      <c r="H25" s="22">
        <f>Table1[[#This Row],[Net Change 
in Farms
2012 to 2017]]/Table1[[#This Row],[Farms 
2017]]</f>
        <v>-7.8112609040444092E-2</v>
      </c>
      <c r="I25" s="11">
        <f t="shared" si="0"/>
        <v>-0.12037211007492611</v>
      </c>
      <c r="J25" s="1"/>
    </row>
    <row r="26" spans="1:10" ht="12.75" x14ac:dyDescent="0.2">
      <c r="A26" s="9" t="s">
        <v>28</v>
      </c>
      <c r="B26" s="13">
        <v>623</v>
      </c>
      <c r="C26" s="14">
        <v>125456</v>
      </c>
      <c r="D26" s="14">
        <v>1257</v>
      </c>
      <c r="E26" s="14">
        <v>187943</v>
      </c>
      <c r="F26" s="10">
        <f>Table1[[#This Row],[Farms 
2017]]-Table1[[#This Row],[Farms 
2012]]</f>
        <v>-634</v>
      </c>
      <c r="G26" s="10">
        <f>Table1[[#This Row],[Acres
2017]]-Table1[[#This Row],[Acres
2012]]</f>
        <v>-62487</v>
      </c>
      <c r="H26" s="22">
        <f>Table1[[#This Row],[Net Change 
in Farms
2012 to 2017]]/Table1[[#This Row],[Farms 
2017]]</f>
        <v>-1.0176565008025682</v>
      </c>
      <c r="I26" s="11">
        <f t="shared" si="0"/>
        <v>-0.49807900777961994</v>
      </c>
      <c r="J26" s="1"/>
    </row>
    <row r="27" spans="1:10" ht="12.75" x14ac:dyDescent="0.2">
      <c r="A27" s="9" t="s">
        <v>29</v>
      </c>
      <c r="B27" s="14">
        <v>1232</v>
      </c>
      <c r="C27" s="14">
        <v>137940</v>
      </c>
      <c r="D27" s="14">
        <v>3268</v>
      </c>
      <c r="E27" s="14">
        <v>274123</v>
      </c>
      <c r="F27" s="10">
        <f>Table1[[#This Row],[Farms 
2017]]-Table1[[#This Row],[Farms 
2012]]</f>
        <v>-2036</v>
      </c>
      <c r="G27" s="10">
        <f>Table1[[#This Row],[Acres
2017]]-Table1[[#This Row],[Acres
2012]]</f>
        <v>-136183</v>
      </c>
      <c r="H27" s="22">
        <f>Table1[[#This Row],[Net Change 
in Farms
2012 to 2017]]/Table1[[#This Row],[Farms 
2017]]</f>
        <v>-1.6525974025974026</v>
      </c>
      <c r="I27" s="11">
        <f t="shared" si="0"/>
        <v>-0.98726257793243444</v>
      </c>
      <c r="J27" s="1"/>
    </row>
    <row r="28" spans="1:10" ht="12.75" x14ac:dyDescent="0.2">
      <c r="A28" s="9" t="s">
        <v>30</v>
      </c>
      <c r="B28" s="13">
        <v>752</v>
      </c>
      <c r="C28" s="14">
        <v>1307546</v>
      </c>
      <c r="D28" s="13">
        <v>948</v>
      </c>
      <c r="E28" s="14">
        <v>1280318</v>
      </c>
      <c r="F28" s="10">
        <f>Table1[[#This Row],[Farms 
2017]]-Table1[[#This Row],[Farms 
2012]]</f>
        <v>-196</v>
      </c>
      <c r="G28" s="10">
        <f>Table1[[#This Row],[Acres
2017]]-Table1[[#This Row],[Acres
2012]]</f>
        <v>27228</v>
      </c>
      <c r="H28" s="22">
        <f>Table1[[#This Row],[Net Change 
in Farms
2012 to 2017]]/Table1[[#This Row],[Farms 
2017]]</f>
        <v>-0.26063829787234044</v>
      </c>
      <c r="I28" s="11">
        <f t="shared" si="0"/>
        <v>2.0823741573910211E-2</v>
      </c>
      <c r="J28" s="1"/>
    </row>
    <row r="29" spans="1:10" ht="12.75" x14ac:dyDescent="0.2">
      <c r="A29" s="9" t="s">
        <v>31</v>
      </c>
      <c r="B29" s="13">
        <v>852</v>
      </c>
      <c r="C29" s="14">
        <v>236170</v>
      </c>
      <c r="D29" s="14">
        <v>1702</v>
      </c>
      <c r="E29" s="14">
        <v>330952</v>
      </c>
      <c r="F29" s="10">
        <f>Table1[[#This Row],[Farms 
2017]]-Table1[[#This Row],[Farms 
2012]]</f>
        <v>-850</v>
      </c>
      <c r="G29" s="10">
        <f>Table1[[#This Row],[Acres
2017]]-Table1[[#This Row],[Acres
2012]]</f>
        <v>-94782</v>
      </c>
      <c r="H29" s="22">
        <f>Table1[[#This Row],[Net Change 
in Farms
2012 to 2017]]/Table1[[#This Row],[Farms 
2017]]</f>
        <v>-0.99765258215962438</v>
      </c>
      <c r="I29" s="11">
        <f t="shared" si="0"/>
        <v>-0.401329550747343</v>
      </c>
      <c r="J29" s="1"/>
    </row>
    <row r="30" spans="1:10" ht="12.75" x14ac:dyDescent="0.2">
      <c r="A30" s="9" t="s">
        <v>32</v>
      </c>
      <c r="B30" s="13">
        <v>87</v>
      </c>
      <c r="C30" s="14">
        <v>43584</v>
      </c>
      <c r="D30" s="13">
        <v>72</v>
      </c>
      <c r="E30" s="14">
        <v>14586</v>
      </c>
      <c r="F30" s="10">
        <f>Table1[[#This Row],[Farms 
2017]]-Table1[[#This Row],[Farms 
2012]]</f>
        <v>15</v>
      </c>
      <c r="G30" s="10">
        <f>Table1[[#This Row],[Acres
2017]]-Table1[[#This Row],[Acres
2012]]</f>
        <v>28998</v>
      </c>
      <c r="H30" s="22">
        <f>Table1[[#This Row],[Net Change 
in Farms
2012 to 2017]]/Table1[[#This Row],[Farms 
2017]]</f>
        <v>0.17241379310344829</v>
      </c>
      <c r="I30" s="11">
        <f t="shared" si="0"/>
        <v>0.66533590308370039</v>
      </c>
      <c r="J30" s="1"/>
    </row>
    <row r="31" spans="1:10" ht="12.75" x14ac:dyDescent="0.2">
      <c r="A31" s="9" t="s">
        <v>33</v>
      </c>
      <c r="B31" s="13">
        <v>620</v>
      </c>
      <c r="C31" s="14">
        <v>77840</v>
      </c>
      <c r="D31" s="13">
        <v>664</v>
      </c>
      <c r="E31" s="14">
        <v>101488</v>
      </c>
      <c r="F31" s="10">
        <f>Table1[[#This Row],[Farms 
2017]]-Table1[[#This Row],[Farms 
2012]]</f>
        <v>-44</v>
      </c>
      <c r="G31" s="10">
        <f>Table1[[#This Row],[Acres
2017]]-Table1[[#This Row],[Acres
2012]]</f>
        <v>-23648</v>
      </c>
      <c r="H31" s="22">
        <f>Table1[[#This Row],[Net Change 
in Farms
2012 to 2017]]/Table1[[#This Row],[Farms 
2017]]</f>
        <v>-7.0967741935483872E-2</v>
      </c>
      <c r="I31" s="11">
        <f t="shared" si="0"/>
        <v>-0.30380267214799589</v>
      </c>
      <c r="J31" s="1"/>
    </row>
    <row r="32" spans="1:10" ht="12.75" x14ac:dyDescent="0.2">
      <c r="A32" s="9" t="s">
        <v>34</v>
      </c>
      <c r="B32" s="13">
        <v>550</v>
      </c>
      <c r="C32" s="14">
        <v>37173</v>
      </c>
      <c r="D32" s="13">
        <v>549</v>
      </c>
      <c r="E32" s="14">
        <v>40355</v>
      </c>
      <c r="F32" s="10">
        <f>Table1[[#This Row],[Farms 
2017]]-Table1[[#This Row],[Farms 
2012]]</f>
        <v>1</v>
      </c>
      <c r="G32" s="10">
        <f>Table1[[#This Row],[Acres
2017]]-Table1[[#This Row],[Acres
2012]]</f>
        <v>-3182</v>
      </c>
      <c r="H32" s="22">
        <f>Table1[[#This Row],[Net Change 
in Farms
2012 to 2017]]/Table1[[#This Row],[Farms 
2017]]</f>
        <v>1.8181818181818182E-3</v>
      </c>
      <c r="I32" s="11">
        <f t="shared" si="0"/>
        <v>-8.5599763269039356E-2</v>
      </c>
      <c r="J32" s="1"/>
    </row>
    <row r="33" spans="1:10" ht="12.75" x14ac:dyDescent="0.2">
      <c r="A33" s="9" t="s">
        <v>35</v>
      </c>
      <c r="B33" s="13">
        <v>377</v>
      </c>
      <c r="C33" s="14">
        <v>500203</v>
      </c>
      <c r="D33" s="13">
        <v>430</v>
      </c>
      <c r="E33" s="14">
        <v>184973</v>
      </c>
      <c r="F33" s="10">
        <f>Table1[[#This Row],[Farms 
2017]]-Table1[[#This Row],[Farms 
2012]]</f>
        <v>-53</v>
      </c>
      <c r="G33" s="10">
        <f>Table1[[#This Row],[Acres
2017]]-Table1[[#This Row],[Acres
2012]]</f>
        <v>315230</v>
      </c>
      <c r="H33" s="22">
        <f>Table1[[#This Row],[Net Change 
in Farms
2012 to 2017]]/Table1[[#This Row],[Farms 
2017]]</f>
        <v>-0.14058355437665782</v>
      </c>
      <c r="I33" s="11">
        <f t="shared" si="0"/>
        <v>0.63020413712032919</v>
      </c>
      <c r="J33" s="1"/>
    </row>
    <row r="34" spans="1:10" ht="12.75" x14ac:dyDescent="0.2">
      <c r="A34" s="9" t="s">
        <v>36</v>
      </c>
      <c r="B34" s="14">
        <v>1224</v>
      </c>
      <c r="C34" s="14">
        <v>118804</v>
      </c>
      <c r="D34" s="14">
        <v>1470</v>
      </c>
      <c r="E34" s="14">
        <v>116708</v>
      </c>
      <c r="F34" s="10">
        <f>Table1[[#This Row],[Farms 
2017]]-Table1[[#This Row],[Farms 
2012]]</f>
        <v>-246</v>
      </c>
      <c r="G34" s="10">
        <f>Table1[[#This Row],[Acres
2017]]-Table1[[#This Row],[Acres
2012]]</f>
        <v>2096</v>
      </c>
      <c r="H34" s="22">
        <f>Table1[[#This Row],[Net Change 
in Farms
2012 to 2017]]/Table1[[#This Row],[Farms 
2017]]</f>
        <v>-0.20098039215686275</v>
      </c>
      <c r="I34" s="11">
        <f t="shared" si="0"/>
        <v>1.7642503619406755E-2</v>
      </c>
      <c r="J34" s="1"/>
    </row>
    <row r="35" spans="1:10" ht="12.75" x14ac:dyDescent="0.2">
      <c r="A35" s="9" t="s">
        <v>37</v>
      </c>
      <c r="B35" s="14">
        <v>1227</v>
      </c>
      <c r="C35" s="14">
        <v>127673</v>
      </c>
      <c r="D35" s="14">
        <v>1615</v>
      </c>
      <c r="E35" s="14">
        <v>97641</v>
      </c>
      <c r="F35" s="10">
        <f>Table1[[#This Row],[Farms 
2017]]-Table1[[#This Row],[Farms 
2012]]</f>
        <v>-388</v>
      </c>
      <c r="G35" s="10">
        <f>Table1[[#This Row],[Acres
2017]]-Table1[[#This Row],[Acres
2012]]</f>
        <v>30032</v>
      </c>
      <c r="H35" s="22">
        <f>Table1[[#This Row],[Net Change 
in Farms
2012 to 2017]]/Table1[[#This Row],[Farms 
2017]]</f>
        <v>-0.31621841890790547</v>
      </c>
      <c r="I35" s="11">
        <f t="shared" ref="I35:I53" si="1">G35/C35</f>
        <v>0.23522592873982753</v>
      </c>
      <c r="J35" s="1"/>
    </row>
    <row r="36" spans="1:10" ht="12.75" x14ac:dyDescent="0.2">
      <c r="A36" s="9" t="s">
        <v>38</v>
      </c>
      <c r="B36" s="14">
        <v>1813</v>
      </c>
      <c r="C36" s="14">
        <v>1004361</v>
      </c>
      <c r="D36" s="14">
        <v>2787</v>
      </c>
      <c r="E36" s="14">
        <v>938553</v>
      </c>
      <c r="F36" s="10">
        <f>Table1[[#This Row],[Farms 
2017]]-Table1[[#This Row],[Farms 
2012]]</f>
        <v>-974</v>
      </c>
      <c r="G36" s="10">
        <f>Table1[[#This Row],[Acres
2017]]-Table1[[#This Row],[Acres
2012]]</f>
        <v>65808</v>
      </c>
      <c r="H36" s="22">
        <f>Table1[[#This Row],[Net Change 
in Farms
2012 to 2017]]/Table1[[#This Row],[Farms 
2017]]</f>
        <v>-0.53723110865968005</v>
      </c>
      <c r="I36" s="11">
        <f t="shared" si="1"/>
        <v>6.5522257435324555E-2</v>
      </c>
      <c r="J36" s="1"/>
    </row>
    <row r="37" spans="1:10" ht="12.75" x14ac:dyDescent="0.2">
      <c r="A37" s="9" t="s">
        <v>39</v>
      </c>
      <c r="B37" s="14">
        <v>1806</v>
      </c>
      <c r="C37" s="14">
        <v>126231</v>
      </c>
      <c r="D37" s="14">
        <v>3985</v>
      </c>
      <c r="E37" s="14">
        <v>193993</v>
      </c>
      <c r="F37" s="10">
        <f>Table1[[#This Row],[Farms 
2017]]-Table1[[#This Row],[Farms 
2012]]</f>
        <v>-2179</v>
      </c>
      <c r="G37" s="10">
        <f>Table1[[#This Row],[Acres
2017]]-Table1[[#This Row],[Acres
2012]]</f>
        <v>-67762</v>
      </c>
      <c r="H37" s="22">
        <f>Table1[[#This Row],[Net Change 
in Farms
2012 to 2017]]/Table1[[#This Row],[Farms 
2017]]</f>
        <v>-1.2065337763012181</v>
      </c>
      <c r="I37" s="11">
        <f t="shared" si="1"/>
        <v>-0.53680950004357086</v>
      </c>
      <c r="J37" s="1"/>
    </row>
    <row r="38" spans="1:10" ht="12.75" x14ac:dyDescent="0.2">
      <c r="A38" s="9" t="s">
        <v>40</v>
      </c>
      <c r="B38" s="13">
        <v>705</v>
      </c>
      <c r="C38" s="14">
        <v>151508</v>
      </c>
      <c r="D38" s="14">
        <v>1040</v>
      </c>
      <c r="E38" s="14">
        <v>217842</v>
      </c>
      <c r="F38" s="10">
        <f>Table1[[#This Row],[Farms 
2017]]-Table1[[#This Row],[Farms 
2012]]</f>
        <v>-335</v>
      </c>
      <c r="G38" s="10">
        <f>Table1[[#This Row],[Acres
2017]]-Table1[[#This Row],[Acres
2012]]</f>
        <v>-66334</v>
      </c>
      <c r="H38" s="22">
        <f>Table1[[#This Row],[Net Change 
in Farms
2012 to 2017]]/Table1[[#This Row],[Farms 
2017]]</f>
        <v>-0.47517730496453903</v>
      </c>
      <c r="I38" s="11">
        <f t="shared" si="1"/>
        <v>-0.43782506534308419</v>
      </c>
      <c r="J38" s="1"/>
    </row>
    <row r="39" spans="1:10" ht="12.75" x14ac:dyDescent="0.2">
      <c r="A39" s="9" t="s">
        <v>41</v>
      </c>
      <c r="B39" s="13">
        <v>470</v>
      </c>
      <c r="C39" s="14">
        <v>91831</v>
      </c>
      <c r="D39" s="13">
        <v>787</v>
      </c>
      <c r="E39" s="14">
        <v>108529</v>
      </c>
      <c r="F39" s="10">
        <f>Table1[[#This Row],[Farms 
2017]]-Table1[[#This Row],[Farms 
2012]]</f>
        <v>-317</v>
      </c>
      <c r="G39" s="10">
        <f>Table1[[#This Row],[Acres
2017]]-Table1[[#This Row],[Acres
2012]]</f>
        <v>-16698</v>
      </c>
      <c r="H39" s="22">
        <f>Table1[[#This Row],[Net Change 
in Farms
2012 to 2017]]/Table1[[#This Row],[Farms 
2017]]</f>
        <v>-0.67446808510638301</v>
      </c>
      <c r="I39" s="11">
        <f t="shared" si="1"/>
        <v>-0.18183402119110104</v>
      </c>
      <c r="J39" s="1"/>
    </row>
    <row r="40" spans="1:10" ht="12.75" x14ac:dyDescent="0.2">
      <c r="A40" s="9" t="s">
        <v>42</v>
      </c>
      <c r="B40" s="14">
        <v>2741</v>
      </c>
      <c r="C40" s="14">
        <v>245910</v>
      </c>
      <c r="D40" s="14">
        <v>4217</v>
      </c>
      <c r="E40" s="14">
        <v>313373</v>
      </c>
      <c r="F40" s="10">
        <f>Table1[[#This Row],[Farms 
2017]]-Table1[[#This Row],[Farms 
2012]]</f>
        <v>-1476</v>
      </c>
      <c r="G40" s="10">
        <f>Table1[[#This Row],[Acres
2017]]-Table1[[#This Row],[Acres
2012]]</f>
        <v>-67463</v>
      </c>
      <c r="H40" s="22">
        <f>Table1[[#This Row],[Net Change 
in Farms
2012 to 2017]]/Table1[[#This Row],[Farms 
2017]]</f>
        <v>-0.53848960233491427</v>
      </c>
      <c r="I40" s="11">
        <f t="shared" si="1"/>
        <v>-0.27434020576633728</v>
      </c>
      <c r="J40" s="1"/>
    </row>
    <row r="41" spans="1:10" ht="12.75" x14ac:dyDescent="0.2">
      <c r="A41" s="9" t="s">
        <v>43</v>
      </c>
      <c r="B41" s="13">
        <v>92</v>
      </c>
      <c r="C41" s="14">
        <v>5035</v>
      </c>
      <c r="D41" s="13">
        <v>87</v>
      </c>
      <c r="E41" s="14">
        <v>3905</v>
      </c>
      <c r="F41" s="10">
        <f>Table1[[#This Row],[Farms 
2017]]-Table1[[#This Row],[Farms 
2012]]</f>
        <v>5</v>
      </c>
      <c r="G41" s="10">
        <f>Table1[[#This Row],[Acres
2017]]-Table1[[#This Row],[Acres
2012]]</f>
        <v>1130</v>
      </c>
      <c r="H41" s="22">
        <f>Table1[[#This Row],[Net Change 
in Farms
2012 to 2017]]/Table1[[#This Row],[Farms 
2017]]</f>
        <v>5.434782608695652E-2</v>
      </c>
      <c r="I41" s="11">
        <f t="shared" si="1"/>
        <v>0.22442899702085403</v>
      </c>
      <c r="J41" s="1"/>
    </row>
    <row r="42" spans="1:10" ht="12.75" x14ac:dyDescent="0.2">
      <c r="A42" s="9" t="s">
        <v>44</v>
      </c>
      <c r="B42" s="13">
        <v>599</v>
      </c>
      <c r="C42" s="14">
        <v>168145</v>
      </c>
      <c r="D42" s="13">
        <v>709</v>
      </c>
      <c r="E42" s="14">
        <v>184557</v>
      </c>
      <c r="F42" s="10">
        <f>Table1[[#This Row],[Farms 
2017]]-Table1[[#This Row],[Farms 
2012]]</f>
        <v>-110</v>
      </c>
      <c r="G42" s="10">
        <f>Table1[[#This Row],[Acres
2017]]-Table1[[#This Row],[Acres
2012]]</f>
        <v>-16412</v>
      </c>
      <c r="H42" s="22">
        <f>Table1[[#This Row],[Net Change 
in Farms
2012 to 2017]]/Table1[[#This Row],[Farms 
2017]]</f>
        <v>-0.18363939899833054</v>
      </c>
      <c r="I42" s="11">
        <f t="shared" si="1"/>
        <v>-9.7606232715810759E-2</v>
      </c>
      <c r="J42" s="1"/>
    </row>
    <row r="43" spans="1:10" ht="12.75" x14ac:dyDescent="0.2">
      <c r="A43" s="9" t="s">
        <v>45</v>
      </c>
      <c r="B43" s="14">
        <v>1721</v>
      </c>
      <c r="C43" s="14">
        <v>570770</v>
      </c>
      <c r="D43" s="14">
        <v>2534</v>
      </c>
      <c r="E43" s="14">
        <v>545992</v>
      </c>
      <c r="F43" s="10">
        <f>Table1[[#This Row],[Farms 
2017]]-Table1[[#This Row],[Farms 
2012]]</f>
        <v>-813</v>
      </c>
      <c r="G43" s="10">
        <f>Table1[[#This Row],[Acres
2017]]-Table1[[#This Row],[Acres
2012]]</f>
        <v>24778</v>
      </c>
      <c r="H43" s="22">
        <f>Table1[[#This Row],[Net Change 
in Farms
2012 to 2017]]/Table1[[#This Row],[Farms 
2017]]</f>
        <v>-0.47239976757699015</v>
      </c>
      <c r="I43" s="11">
        <f t="shared" si="1"/>
        <v>4.3411531790388425E-2</v>
      </c>
      <c r="J43" s="1"/>
    </row>
    <row r="44" spans="1:10" ht="12.75" x14ac:dyDescent="0.2">
      <c r="A44" s="9" t="s">
        <v>46</v>
      </c>
      <c r="B44" s="13">
        <v>848</v>
      </c>
      <c r="C44" s="14">
        <v>72396</v>
      </c>
      <c r="D44" s="14">
        <v>1077</v>
      </c>
      <c r="E44" s="14">
        <v>77156</v>
      </c>
      <c r="F44" s="10">
        <f>Table1[[#This Row],[Farms 
2017]]-Table1[[#This Row],[Farms 
2012]]</f>
        <v>-229</v>
      </c>
      <c r="G44" s="10">
        <f>Table1[[#This Row],[Acres
2017]]-Table1[[#This Row],[Acres
2012]]</f>
        <v>-4760</v>
      </c>
      <c r="H44" s="22">
        <f>Table1[[#This Row],[Net Change 
in Farms
2012 to 2017]]/Table1[[#This Row],[Farms 
2017]]</f>
        <v>-0.27004716981132076</v>
      </c>
      <c r="I44" s="11">
        <f t="shared" si="1"/>
        <v>-6.5749488922039898E-2</v>
      </c>
      <c r="J44" s="1"/>
    </row>
    <row r="45" spans="1:10" ht="12.75" x14ac:dyDescent="0.2">
      <c r="A45" s="9" t="s">
        <v>47</v>
      </c>
      <c r="B45" s="14">
        <v>1907</v>
      </c>
      <c r="C45" s="14">
        <v>848935</v>
      </c>
      <c r="D45" s="14">
        <v>2767</v>
      </c>
      <c r="E45" s="14">
        <v>726976</v>
      </c>
      <c r="F45" s="10">
        <f>Table1[[#This Row],[Farms 
2017]]-Table1[[#This Row],[Farms 
2012]]</f>
        <v>-860</v>
      </c>
      <c r="G45" s="10">
        <f>Table1[[#This Row],[Acres
2017]]-Table1[[#This Row],[Acres
2012]]</f>
        <v>121959</v>
      </c>
      <c r="H45" s="22">
        <f>Table1[[#This Row],[Net Change 
in Farms
2012 to 2017]]/Table1[[#This Row],[Farms 
2017]]</f>
        <v>-0.45097011012060828</v>
      </c>
      <c r="I45" s="11">
        <f t="shared" si="1"/>
        <v>0.14366117547279827</v>
      </c>
      <c r="J45" s="1"/>
    </row>
    <row r="46" spans="1:10" ht="12.75" x14ac:dyDescent="0.2">
      <c r="A46" s="9" t="s">
        <v>48</v>
      </c>
      <c r="B46" s="13">
        <v>217</v>
      </c>
      <c r="C46" s="14">
        <v>126133</v>
      </c>
      <c r="D46" s="13">
        <v>312</v>
      </c>
      <c r="E46" s="14">
        <v>111357</v>
      </c>
      <c r="F46" s="10">
        <f>Table1[[#This Row],[Farms 
2017]]-Table1[[#This Row],[Farms 
2012]]</f>
        <v>-95</v>
      </c>
      <c r="G46" s="10">
        <f>Table1[[#This Row],[Acres
2017]]-Table1[[#This Row],[Acres
2012]]</f>
        <v>14776</v>
      </c>
      <c r="H46" s="22">
        <f>Table1[[#This Row],[Net Change 
in Farms
2012 to 2017]]/Table1[[#This Row],[Farms 
2017]]</f>
        <v>-0.43778801843317972</v>
      </c>
      <c r="I46" s="11">
        <f t="shared" si="1"/>
        <v>0.11714618696138203</v>
      </c>
      <c r="J46" s="1"/>
    </row>
    <row r="47" spans="1:10" ht="12.75" x14ac:dyDescent="0.2">
      <c r="A47" s="9" t="s">
        <v>49</v>
      </c>
      <c r="B47" s="13">
        <v>812</v>
      </c>
      <c r="C47" s="14">
        <v>144313</v>
      </c>
      <c r="D47" s="13">
        <v>901</v>
      </c>
      <c r="E47" s="14">
        <v>137559</v>
      </c>
      <c r="F47" s="10">
        <f>Table1[[#This Row],[Farms 
2017]]-Table1[[#This Row],[Farms 
2012]]</f>
        <v>-89</v>
      </c>
      <c r="G47" s="10">
        <f>Table1[[#This Row],[Acres
2017]]-Table1[[#This Row],[Acres
2012]]</f>
        <v>6754</v>
      </c>
      <c r="H47" s="22">
        <f>Table1[[#This Row],[Net Change 
in Farms
2012 to 2017]]/Table1[[#This Row],[Farms 
2017]]</f>
        <v>-0.10960591133004927</v>
      </c>
      <c r="I47" s="11">
        <f t="shared" si="1"/>
        <v>4.6801050494411453E-2</v>
      </c>
      <c r="J47" s="1"/>
    </row>
    <row r="48" spans="1:10" ht="12.75" x14ac:dyDescent="0.2">
      <c r="A48" s="9" t="s">
        <v>50</v>
      </c>
      <c r="B48" s="14">
        <v>2348</v>
      </c>
      <c r="C48" s="14">
        <v>397378</v>
      </c>
      <c r="D48" s="14">
        <v>2574</v>
      </c>
      <c r="E48" s="14">
        <v>313608</v>
      </c>
      <c r="F48" s="10">
        <f>Table1[[#This Row],[Farms 
2017]]-Table1[[#This Row],[Farms 
2012]]</f>
        <v>-226</v>
      </c>
      <c r="G48" s="10">
        <f>Table1[[#This Row],[Acres
2017]]-Table1[[#This Row],[Acres
2012]]</f>
        <v>83770</v>
      </c>
      <c r="H48" s="22">
        <f>Table1[[#This Row],[Net Change 
in Farms
2012 to 2017]]/Table1[[#This Row],[Farms 
2017]]</f>
        <v>-9.6252129471890976E-2</v>
      </c>
      <c r="I48" s="11">
        <f t="shared" si="1"/>
        <v>0.21080683882852094</v>
      </c>
      <c r="J48" s="1"/>
    </row>
    <row r="49" spans="1:18" ht="12.75" x14ac:dyDescent="0.2">
      <c r="A49" s="9" t="s">
        <v>51</v>
      </c>
      <c r="B49" s="14">
        <v>1011</v>
      </c>
      <c r="C49" s="14">
        <v>130447</v>
      </c>
      <c r="D49" s="14">
        <v>1195</v>
      </c>
      <c r="E49" s="14">
        <v>170314</v>
      </c>
      <c r="F49" s="10">
        <f>Table1[[#This Row],[Farms 
2017]]-Table1[[#This Row],[Farms 
2012]]</f>
        <v>-184</v>
      </c>
      <c r="G49" s="10">
        <f>Table1[[#This Row],[Acres
2017]]-Table1[[#This Row],[Acres
2012]]</f>
        <v>-39867</v>
      </c>
      <c r="H49" s="22">
        <f>Table1[[#This Row],[Net Change 
in Farms
2012 to 2017]]/Table1[[#This Row],[Farms 
2017]]</f>
        <v>-0.18199802176063304</v>
      </c>
      <c r="I49" s="11">
        <f t="shared" si="1"/>
        <v>-0.30561837374565914</v>
      </c>
      <c r="J49" s="1"/>
    </row>
    <row r="50" spans="1:18" ht="12.75" x14ac:dyDescent="0.2">
      <c r="A50" s="9" t="s">
        <v>52</v>
      </c>
      <c r="B50" s="13">
        <v>251</v>
      </c>
      <c r="C50" s="14">
        <v>28200</v>
      </c>
      <c r="D50" s="13">
        <v>307</v>
      </c>
      <c r="E50" s="14">
        <v>24031</v>
      </c>
      <c r="F50" s="10">
        <f>Table1[[#This Row],[Farms 
2017]]-Table1[[#This Row],[Farms 
2012]]</f>
        <v>-56</v>
      </c>
      <c r="G50" s="10">
        <f>Table1[[#This Row],[Acres
2017]]-Table1[[#This Row],[Acres
2012]]</f>
        <v>4169</v>
      </c>
      <c r="H50" s="22">
        <f>Table1[[#This Row],[Net Change 
in Farms
2012 to 2017]]/Table1[[#This Row],[Farms 
2017]]</f>
        <v>-0.22310756972111553</v>
      </c>
      <c r="I50" s="11">
        <f t="shared" si="1"/>
        <v>0.14783687943262411</v>
      </c>
      <c r="J50" s="1"/>
    </row>
    <row r="51" spans="1:18" ht="12.75" x14ac:dyDescent="0.2">
      <c r="A51" s="9" t="s">
        <v>53</v>
      </c>
      <c r="B51" s="14">
        <v>1460</v>
      </c>
      <c r="C51" s="14">
        <v>126149</v>
      </c>
      <c r="D51" s="14">
        <v>1767</v>
      </c>
      <c r="E51" s="14">
        <v>168766</v>
      </c>
      <c r="F51" s="10">
        <f>Table1[[#This Row],[Farms 
2017]]-Table1[[#This Row],[Farms 
2012]]</f>
        <v>-307</v>
      </c>
      <c r="G51" s="10">
        <f>Table1[[#This Row],[Acres
2017]]-Table1[[#This Row],[Acres
2012]]</f>
        <v>-42617</v>
      </c>
      <c r="H51" s="22">
        <f>Table1[[#This Row],[Net Change 
in Farms
2012 to 2017]]/Table1[[#This Row],[Farms 
2017]]</f>
        <v>-0.21027397260273972</v>
      </c>
      <c r="I51" s="11">
        <f t="shared" si="1"/>
        <v>-0.33783066056805838</v>
      </c>
      <c r="J51" s="1"/>
    </row>
    <row r="52" spans="1:18" ht="12.75" x14ac:dyDescent="0.2">
      <c r="A52" s="9" t="s">
        <v>54</v>
      </c>
      <c r="B52" s="13">
        <v>211</v>
      </c>
      <c r="C52" s="14">
        <v>277532</v>
      </c>
      <c r="D52" s="13">
        <v>278</v>
      </c>
      <c r="E52" s="14">
        <v>285584</v>
      </c>
      <c r="F52" s="10">
        <f>Table1[[#This Row],[Farms 
2017]]-Table1[[#This Row],[Farms 
2012]]</f>
        <v>-67</v>
      </c>
      <c r="G52" s="10">
        <f>Table1[[#This Row],[Acres
2017]]-Table1[[#This Row],[Acres
2012]]</f>
        <v>-8052</v>
      </c>
      <c r="H52" s="22">
        <f>Table1[[#This Row],[Net Change 
in Farms
2012 to 2017]]/Table1[[#This Row],[Farms 
2017]]</f>
        <v>-0.31753554502369669</v>
      </c>
      <c r="I52" s="11">
        <f t="shared" si="1"/>
        <v>-2.9012870587896169E-2</v>
      </c>
      <c r="J52" s="1"/>
    </row>
    <row r="53" spans="1:18" ht="15" customHeight="1" x14ac:dyDescent="0.2">
      <c r="A53" s="19" t="s">
        <v>55</v>
      </c>
      <c r="B53" s="20">
        <f>SUBTOTAL(109,B3:B52)</f>
        <v>53920</v>
      </c>
      <c r="C53" s="18">
        <f>SUBTOTAL(109,C3:C52)</f>
        <v>13113309</v>
      </c>
      <c r="D53" s="18">
        <f>SUBTOTAL(109,D3:D52)</f>
        <v>76441</v>
      </c>
      <c r="E53" s="18">
        <f>SUBTOTAL(109,E3:E52)</f>
        <v>13186093</v>
      </c>
      <c r="F53" s="24">
        <f>Table1[[#This Row],[Farms 
2017]]-Table1[[#This Row],[Farms 
2012]]</f>
        <v>-22521</v>
      </c>
      <c r="G53" s="18">
        <f>SUBTOTAL(109,G3:G52)</f>
        <v>-72784</v>
      </c>
      <c r="H53" s="25">
        <f>Table1[[#This Row],[Net Change 
in Farms
2012 to 2017]]/Table1[[#This Row],[Farms 
2017]]</f>
        <v>-0.41767433234421364</v>
      </c>
      <c r="I53" s="26">
        <f t="shared" si="1"/>
        <v>-5.5503915907113913E-3</v>
      </c>
      <c r="J53" s="1"/>
    </row>
    <row r="54" spans="1:18" ht="45.75" customHeight="1" x14ac:dyDescent="0.2">
      <c r="A54" s="30" t="s">
        <v>61</v>
      </c>
      <c r="B54" s="31"/>
      <c r="C54" s="31"/>
      <c r="D54" s="31"/>
      <c r="E54" s="31"/>
      <c r="F54" s="31"/>
      <c r="G54" s="31"/>
      <c r="H54" s="31"/>
      <c r="I54" s="32"/>
      <c r="J54" s="17"/>
      <c r="K54" s="2"/>
      <c r="L54" s="2"/>
      <c r="M54" s="2"/>
      <c r="N54" s="2"/>
      <c r="O54" s="2"/>
      <c r="P54" s="2"/>
      <c r="Q54" s="2"/>
      <c r="R54" s="2"/>
    </row>
    <row r="55" spans="1:18" ht="41.1" customHeight="1" x14ac:dyDescent="0.25">
      <c r="K55" s="3"/>
      <c r="L55" s="3"/>
      <c r="M55" s="3"/>
      <c r="N55" s="3"/>
      <c r="O55" s="3"/>
      <c r="P55" s="3"/>
      <c r="Q55" s="3"/>
      <c r="R55" s="3"/>
    </row>
  </sheetData>
  <sortState xmlns:xlrd2="http://schemas.microsoft.com/office/spreadsheetml/2017/richdata2" ref="A3:N53">
    <sortCondition ref="A2"/>
  </sortState>
  <mergeCells count="2">
    <mergeCell ref="A1:I1"/>
    <mergeCell ref="A54:I54"/>
  </mergeCells>
  <printOptions horizontalCentered="1" verticalCentered="1"/>
  <pageMargins left="0.25" right="0.25" top="0.25" bottom="0.25" header="1.5" footer="0.05"/>
  <pageSetup orientation="portrait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8" ma:contentTypeDescription="Create a new document." ma:contentTypeScope="" ma:versionID="76322a7da195c4c09567978b7742132d">
  <xsd:schema xmlns:xsd="http://www.w3.org/2001/XMLSchema" xmlns:xs="http://www.w3.org/2001/XMLSchema" xmlns:p="http://schemas.microsoft.com/office/2006/metadata/properties" xmlns:ns2="5d8c711f-12c4-4b74-a160-ecf4c25002d6" xmlns:ns3="d810a318-5788-42c4-bc95-17272ed21e47" targetNamespace="http://schemas.microsoft.com/office/2006/metadata/properties" ma:root="true" ma:fieldsID="6489967a0dd8c7f8342163ca08660577" ns2:_="" ns3:_="">
    <xsd:import namespace="5d8c711f-12c4-4b74-a160-ecf4c25002d6"/>
    <xsd:import namespace="d810a318-5788-42c4-bc95-17272ed21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10a318-5788-42c4-bc95-17272ed21e47">
      <UserInfo>
        <DisplayName>Jennifer Dempsey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498932C-02C5-401E-918A-BA4B58327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2BF64-349C-4994-92F1-4452D3422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c711f-12c4-4b74-a160-ecf4c25002d6"/>
    <ds:schemaRef ds:uri="d810a318-5788-42c4-bc95-17272ed21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288E21-98B4-41CB-9663-BA6B49601223}">
  <ds:schemaRefs>
    <ds:schemaRef ds:uri="http://www.w3.org/XML/1998/namespace"/>
    <ds:schemaRef ds:uri="d810a318-5788-42c4-bc95-17272ed21e47"/>
    <ds:schemaRef ds:uri="http://purl.org/dc/terms/"/>
    <ds:schemaRef ds:uri="http://schemas.microsoft.com/office/2006/documentManagement/types"/>
    <ds:schemaRef ds:uri="5d8c711f-12c4-4b74-a160-ecf4c25002d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Conservation Easements</vt:lpstr>
      <vt:lpstr>'Conservation Easements'!Print_Area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Dempsey</dc:creator>
  <cp:keywords/>
  <dc:description/>
  <cp:lastModifiedBy>Kate Rossiter Pontius</cp:lastModifiedBy>
  <cp:revision/>
  <cp:lastPrinted>2019-04-23T16:54:33Z</cp:lastPrinted>
  <dcterms:created xsi:type="dcterms:W3CDTF">2014-04-03T17:51:15Z</dcterms:created>
  <dcterms:modified xsi:type="dcterms:W3CDTF">2019-04-23T18:21:04Z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  <property fmtid="{D5CDD505-2E9C-101B-9397-08002B2CF9AE}" pid="3" name="AuthorIds_UIVersion_3072">
    <vt:lpwstr>19</vt:lpwstr>
  </property>
  <property fmtid="{D5CDD505-2E9C-101B-9397-08002B2CF9AE}" pid="4" name="AuthorIds_UIVersion_2560">
    <vt:lpwstr>36</vt:lpwstr>
  </property>
</Properties>
</file>