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americanfarmlandtrust.sharepoint.com/sites/WA-14Cig/Shared Documents/Training/SWCS 2020/AFT SWCS 2020 Workshop/ENVIRONMENTAL METHODS/"/>
    </mc:Choice>
  </mc:AlternateContent>
  <xr:revisionPtr revIDLastSave="381" documentId="8_{079A69C7-24EC-4606-A17A-940D67C8C312}" xr6:coauthVersionLast="45" xr6:coauthVersionMax="45" xr10:uidLastSave="{87CEB3C9-F940-481C-A13F-228D97051761}"/>
  <bookViews>
    <workbookView xWindow="-110" yWindow="-110" windowWidth="19420" windowHeight="10420" xr2:uid="{00000000-000D-0000-FFFF-FFFF00000000}"/>
  </bookViews>
  <sheets>
    <sheet name="Excel Out"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47" i="1" l="1"/>
  <c r="AL41" i="1"/>
  <c r="AL52" i="1" l="1"/>
  <c r="AL50" i="1" l="1"/>
  <c r="AL54" i="1"/>
</calcChain>
</file>

<file path=xl/sharedStrings.xml><?xml version="1.0" encoding="utf-8"?>
<sst xmlns="http://schemas.openxmlformats.org/spreadsheetml/2006/main" count="336" uniqueCount="139">
  <si>
    <t>CAUTION This report is still in development and the values within may not reflect actual values.</t>
  </si>
  <si>
    <t>1. General Information</t>
  </si>
  <si>
    <t>Report version</t>
  </si>
  <si>
    <t>Ver. 2.2.2, build 3.2.7075.18710 (16-May-2019)</t>
  </si>
  <si>
    <t>Template version</t>
  </si>
  <si>
    <t>[-]</t>
  </si>
  <si>
    <t>Creation date</t>
  </si>
  <si>
    <t>[date]</t>
  </si>
  <si>
    <t>Name</t>
  </si>
  <si>
    <t>Farm</t>
  </si>
  <si>
    <t>Area</t>
  </si>
  <si>
    <t>[acres]</t>
  </si>
  <si>
    <t>State</t>
  </si>
  <si>
    <t>Illinois</t>
  </si>
  <si>
    <t>County</t>
  </si>
  <si>
    <t>McLean County</t>
  </si>
  <si>
    <t>Coordinates (Mercator)</t>
  </si>
  <si>
    <t>POLYGON ((-9882361.240983801 4964554.9852270009, -9881867.9832858 4964566.928512699, -9881844.0967144 4963957.8209436014, -9881882.3152286 4963936.3230294008, -9881973.0841995981 4963932.7400436979, -9882026.8289850987 4963939.9060150981, -9882124.7639276 4963947.0719864992, -9882189.2576701976 4963953.0436293995, -9882266.8890271 4963949.4606436994, -9882350.4920266978 4963953.0436293995, -9882367.2126267 4963959.0152721982, -9882358.8523267 4963959.0152721982, -9882361.240983801 4964554.9852270009))</t>
  </si>
  <si>
    <t>Parcel Name:</t>
  </si>
  <si>
    <t>TimeFrame</t>
  </si>
  <si>
    <t>Parcel</t>
  </si>
  <si>
    <t>acres</t>
  </si>
  <si>
    <t>Scenario</t>
  </si>
  <si>
    <t>Year</t>
  </si>
  <si>
    <t>Crop1</t>
  </si>
  <si>
    <t>Crop1 Tillage</t>
  </si>
  <si>
    <t>Crop1 Organic Matter Additions</t>
  </si>
  <si>
    <t>Crop1 N Fert Events</t>
  </si>
  <si>
    <t>Crop1 Yield</t>
  </si>
  <si>
    <t>Crop1 Irrigation Events</t>
  </si>
  <si>
    <t>Crop1 Liming</t>
  </si>
  <si>
    <t>Crop1 Burning</t>
  </si>
  <si>
    <t>Crop2</t>
  </si>
  <si>
    <t>Crop2 Tillage</t>
  </si>
  <si>
    <t>Crop2 Organic Matter Additions</t>
  </si>
  <si>
    <t>Crop2 N Fert Events</t>
  </si>
  <si>
    <t>Crop2 Yield</t>
  </si>
  <si>
    <t>Crop2 Irrigation Events</t>
  </si>
  <si>
    <t>Crop2 Liming</t>
  </si>
  <si>
    <t>Average Temperature (C)</t>
  </si>
  <si>
    <t>Cumulative Precipication (cm)</t>
  </si>
  <si>
    <t>Net Primary Productivity (gC/m2)</t>
  </si>
  <si>
    <t>Soil Carbon C (tonnes CO2e/yr)</t>
  </si>
  <si>
    <t>Woody Biomass C (tonnes CO2e/yr)</t>
  </si>
  <si>
    <t>Liming CO2 (tonnes CO2e/yr)</t>
  </si>
  <si>
    <t>Urea CO2 (tonnes CO2e/yr)</t>
  </si>
  <si>
    <t>Drained Organic Soils C (tonnes CO2e/yr)</t>
  </si>
  <si>
    <t>Biomass Burning CO (tonnes CO2e/yr)</t>
  </si>
  <si>
    <t>Soil N2O (tonnes CO2e/yr</t>
  </si>
  <si>
    <t>Wetland Rice Cultivation N2O (tonnes CO2e/yr)</t>
  </si>
  <si>
    <t>Biomass Burning N2O (tonnes CO2e/yr)</t>
  </si>
  <si>
    <t>Drained Organic Soil N2O (tonnes CO2e/yr)</t>
  </si>
  <si>
    <t>Wetland Rice Cultivation CH4 (tonnes CO2e/yr)</t>
  </si>
  <si>
    <t>Biomass Burning CH4 (tonnes CO2e/yr)</t>
  </si>
  <si>
    <t>GHG Balance Total (tonnes CO2e/yr)</t>
  </si>
  <si>
    <t>Future</t>
  </si>
  <si>
    <t>covercrop reduce till soy</t>
  </si>
  <si>
    <t>Annual Rye - Legume - Radish</t>
  </si>
  <si>
    <t>Soybean</t>
  </si>
  <si>
    <t>(5/24/2019;Reduced Tillage)|</t>
  </si>
  <si>
    <t>(5/25/2019;17;Ammonium Nitrate;Incorporate / Inject;None)|</t>
  </si>
  <si>
    <t>Corn</t>
  </si>
  <si>
    <t>(5/6/2020;Intensive Tillage)|</t>
  </si>
  <si>
    <t>(5/7/2020;158;Ammonium Nitrate;Incorporate / Inject;None)|</t>
  </si>
  <si>
    <t>(5/24/2021;Reduced Tillage)|</t>
  </si>
  <si>
    <t>(5/25/2021;17;Ammonium Nitrate;Incorporate / Inject;None)|</t>
  </si>
  <si>
    <t>(5/6/2022;Intensive Tillage)|</t>
  </si>
  <si>
    <t>(5/7/2022;158;Ammonium Nitrate;Incorporate / Inject;None)|</t>
  </si>
  <si>
    <t>(5/24/2023;Reduced Tillage)|</t>
  </si>
  <si>
    <t>(5/25/2023;17;Ammonium Nitrate;Incorporate / Inject;None)|</t>
  </si>
  <si>
    <t>(5/6/2024;Intensive Tillage)|</t>
  </si>
  <si>
    <t>(5/7/2024;158;Ammonium Nitrate;Incorporate / Inject;None)|</t>
  </si>
  <si>
    <t>(5/24/2025;Reduced Tillage)|</t>
  </si>
  <si>
    <t>(5/25/2025;17;Ammonium Nitrate;Incorporate / Inject;None)|</t>
  </si>
  <si>
    <t>(5/6/2026;Intensive Tillage)|</t>
  </si>
  <si>
    <t>(5/7/2026;158;Ammonium Nitrate;Incorporate / Inject;None)|</t>
  </si>
  <si>
    <t>(5/24/2027;Reduced Tillage)|</t>
  </si>
  <si>
    <t>(5/25/2027;17;Ammonium Nitrate;Incorporate / Inject;None)|</t>
  </si>
  <si>
    <t>(5/6/2028;Intensive Tillage)|</t>
  </si>
  <si>
    <t>(5/7/2028;158;Ammonium Nitrate;Incorporate / Inject;None)|</t>
  </si>
  <si>
    <t>Current</t>
  </si>
  <si>
    <t>Baseline</t>
  </si>
  <si>
    <t>(5/6/2000;Intensive Tillage)|</t>
  </si>
  <si>
    <t>(5/7/2000;158;Ammonium Nitrate;Incorporate / Inject;None)|</t>
  </si>
  <si>
    <t>5/7/2000;None;0</t>
  </si>
  <si>
    <t>(5/24/2001;Intensive Tillage)|</t>
  </si>
  <si>
    <t>(5/25/2001;17;Ammonium Nitrate;Incorporate / Inject;None)|</t>
  </si>
  <si>
    <t>(5/6/2002;Intensive Tillage)|</t>
  </si>
  <si>
    <t>(5/7/2002;158;Ammonium Nitrate;Incorporate / Inject;None)|</t>
  </si>
  <si>
    <t>(5/24/2003;Intensive Tillage)|</t>
  </si>
  <si>
    <t>(5/25/2003;17;Ammonium Nitrate;Incorporate / Inject;None)|</t>
  </si>
  <si>
    <t>(5/6/2004;Intensive Tillage)|</t>
  </si>
  <si>
    <t>(5/7/2004;158;Ammonium Nitrate;Incorporate / Inject;None)|</t>
  </si>
  <si>
    <t>(5/24/2005;Intensive Tillage)|</t>
  </si>
  <si>
    <t>(5/25/2005;17;Ammonium Nitrate;Incorporate / Inject;None)|</t>
  </si>
  <si>
    <t>(5/6/2006;Intensive Tillage)|</t>
  </si>
  <si>
    <t>(5/7/2006;158;Ammonium Nitrate;Incorporate / Inject;None)|</t>
  </si>
  <si>
    <t>(5/24/2007;Intensive Tillage)|</t>
  </si>
  <si>
    <t>(5/25/2007;17;Ammonium Nitrate;Incorporate / Inject;None)|</t>
  </si>
  <si>
    <t>(5/6/2008;Intensive Tillage)|</t>
  </si>
  <si>
    <t>(5/7/2008;158;Ammonium Nitrate;Incorporate / Inject;None)|</t>
  </si>
  <si>
    <t>(5/24/2009;Intensive Tillage)|</t>
  </si>
  <si>
    <t>(5/25/2009;17;Ammonium Nitrate;Incorporate / Inject;None)|</t>
  </si>
  <si>
    <t>(5/6/2010;Intensive Tillage)|</t>
  </si>
  <si>
    <t>(5/7/2010;158;Ammonium Nitrate;Incorporate / Inject;None)|</t>
  </si>
  <si>
    <t>(5/24/2011;Intensive Tillage)|</t>
  </si>
  <si>
    <t>(5/25/2011;17;Ammonium Nitrate;Incorporate / Inject;None)|</t>
  </si>
  <si>
    <t>(5/6/2012;Intensive Tillage)|</t>
  </si>
  <si>
    <t>(5/7/2012;158;Ammonium Nitrate;Incorporate / Inject;None)|</t>
  </si>
  <si>
    <t>(5/24/2013;Reduced Tillage)|</t>
  </si>
  <si>
    <t>(5/25/2013;17;Ammonium Nitrate;Incorporate / Inject;None)|</t>
  </si>
  <si>
    <t>(5/6/2014;Intensive Tillage)|</t>
  </si>
  <si>
    <t>(5/7/2014;158;Ammonium Nitrate;Incorporate / Inject;None)|</t>
  </si>
  <si>
    <t>(5/24/2015;Reduced Tillage)|</t>
  </si>
  <si>
    <t>(5/25/2015;17;Ammonium Nitrate;Incorporate / Inject;None)|</t>
  </si>
  <si>
    <t>(5/6/2016;Intensive Tillage)|</t>
  </si>
  <si>
    <t>(5/7/2016;158;Ammonium Nitrate;Incorporate / Inject;None)|</t>
  </si>
  <si>
    <t>(5/24/2017;Reduced Tillage)|</t>
  </si>
  <si>
    <t>(5/25/2017;17;Ammonium Nitrate;Incorporate / Inject;None)|</t>
  </si>
  <si>
    <t>(5/24/2018;Reduced Tillage)|</t>
  </si>
  <si>
    <t>(5/25/2018;17;Ammonium Nitrate;Incorporate / Inject;None)|</t>
  </si>
  <si>
    <t>© 2020 American Farmland Trust</t>
  </si>
  <si>
    <t>Percent change formula: (new value - old value) / old value * 100</t>
  </si>
  <si>
    <t xml:space="preserve">(new value - old value) / old value </t>
  </si>
  <si>
    <r>
      <rPr>
        <b/>
        <sz val="11"/>
        <color rgb="FF0070C0"/>
        <rFont val="Calibri"/>
        <family val="2"/>
        <scheme val="minor"/>
      </rPr>
      <t xml:space="preserve">Interpretation: </t>
    </r>
    <r>
      <rPr>
        <sz val="11"/>
        <color rgb="FF0070C0"/>
        <rFont val="Calibri"/>
        <family val="2"/>
        <scheme val="minor"/>
      </rPr>
      <t>There was a 14-tonne decrease in GHG emissions thanks to the soil health practices</t>
    </r>
  </si>
  <si>
    <t>https://www.epa.gov/energy/greenhouse-gas-equivalencies-calculator</t>
  </si>
  <si>
    <t>*100</t>
  </si>
  <si>
    <t>new value - old value</t>
  </si>
  <si>
    <t>old value (ave. GHG emission from  2007 to 2012)</t>
  </si>
  <si>
    <t>new value (ave. GHGs from 2013 to 2018)</t>
  </si>
  <si>
    <r>
      <rPr>
        <b/>
        <sz val="11"/>
        <color rgb="FF0070C0"/>
        <rFont val="Calibri"/>
        <family val="2"/>
        <scheme val="minor"/>
      </rPr>
      <t>Interpretation</t>
    </r>
    <r>
      <rPr>
        <sz val="11"/>
        <color rgb="FF0070C0"/>
        <rFont val="Calibri"/>
        <family val="2"/>
        <scheme val="minor"/>
      </rPr>
      <t xml:space="preserve">: The SH practices from 2013 to 2018 resulted in a 235 percent decrease in the greenhouse gas emissions from this focus field compared to the emissions on the field from 2007 to 2012. </t>
    </r>
  </si>
  <si>
    <r>
      <rPr>
        <b/>
        <sz val="11"/>
        <color rgb="FF0070C0"/>
        <rFont val="Calibri"/>
        <family val="2"/>
        <scheme val="minor"/>
      </rPr>
      <t>Note</t>
    </r>
    <r>
      <rPr>
        <sz val="11"/>
        <color rgb="FF0070C0"/>
        <rFont val="Calibri"/>
        <family val="2"/>
        <scheme val="minor"/>
      </rPr>
      <t>: CSU underscores the importance of only using the total GHG Balance values in column AK for these calculations. Do not try to use the soil carbon data  (in column Y) to do any analysis as it is simply one of many components of the total emissions data.</t>
    </r>
  </si>
  <si>
    <r>
      <t xml:space="preserve">Use the </t>
    </r>
    <r>
      <rPr>
        <b/>
        <sz val="11"/>
        <color rgb="FF0070C0"/>
        <rFont val="Calibri"/>
        <family val="2"/>
        <scheme val="minor"/>
      </rPr>
      <t xml:space="preserve">Percent Change Formula </t>
    </r>
    <r>
      <rPr>
        <sz val="11"/>
        <color rgb="FF0070C0"/>
        <rFont val="Calibri"/>
        <family val="2"/>
        <scheme val="minor"/>
      </rPr>
      <t xml:space="preserve">to estimate the percent reduction in total greenhouse gases (GHGs) attributable to the soil health practices by comparing the average emissions from the "before soil health years" (i.e., the old value) to the emissions from the years after the soil health practices were adopted (i.e., the new value). </t>
    </r>
  </si>
  <si>
    <r>
      <rPr>
        <b/>
        <sz val="11"/>
        <color rgb="FF0070C0"/>
        <rFont val="Calibri"/>
        <family val="2"/>
      </rPr>
      <t>AFT example</t>
    </r>
    <r>
      <rPr>
        <sz val="11"/>
        <color rgb="FF0070C0"/>
        <rFont val="Calibri"/>
        <family val="2"/>
        <scheme val="minor"/>
      </rPr>
      <t>: In 2013, this farmer switched from intensive till to reduced till for soybeans and adopted cover crops. Thus emissions from 2013 to 2018 (six years) are considered attributable to these soil health practices and will be compared to the emissions from the previous six years (2007 to 2012). Color key: Green highlights the 6 "before" SH years while blue highlights the 6 "after" SH years.</t>
    </r>
  </si>
  <si>
    <r>
      <rPr>
        <b/>
        <sz val="11"/>
        <color rgb="FF0070C0"/>
        <rFont val="Calibri"/>
        <family val="2"/>
        <scheme val="minor"/>
      </rPr>
      <t xml:space="preserve">Interpretation: </t>
    </r>
    <r>
      <rPr>
        <sz val="11"/>
        <color rgb="FF0070C0"/>
        <rFont val="Calibri"/>
        <family val="2"/>
        <scheme val="minor"/>
      </rPr>
      <t xml:space="preserve">Ave. GHG emission from the years before SH was 6 tonnes CO2-eq/yr. </t>
    </r>
  </si>
  <si>
    <r>
      <rPr>
        <b/>
        <sz val="11"/>
        <color rgb="FF0070C0"/>
        <rFont val="Calibri"/>
        <family val="2"/>
        <scheme val="minor"/>
      </rPr>
      <t xml:space="preserve">Interpretation: </t>
    </r>
    <r>
      <rPr>
        <sz val="11"/>
        <color rgb="FF0070C0"/>
        <rFont val="Calibri"/>
        <family val="2"/>
        <scheme val="minor"/>
      </rPr>
      <t>Ave. GHG emission from the years after SH was negative 8 tonnes CO2-eq/yr (indicating net carbon sequesteration is occuring).</t>
    </r>
  </si>
  <si>
    <t>HOW TO INTERPRET COMET RESULTS IN EXCEL</t>
  </si>
  <si>
    <r>
      <t xml:space="preserve">In this COMET-Farm excel export file: </t>
    </r>
    <r>
      <rPr>
        <sz val="11"/>
        <color rgb="FF0070C0"/>
        <rFont val="Calibri"/>
        <family val="2"/>
        <scheme val="minor"/>
      </rPr>
      <t>(1) Only use data from the "current" management timeframe (see yellow highlights) as this reflects the data inputted into the COMET tool and, (2) Only use the total GHG emissions data (in column AK)*</t>
    </r>
  </si>
  <si>
    <r>
      <t xml:space="preserve">Use the link below to get to the </t>
    </r>
    <r>
      <rPr>
        <b/>
        <sz val="11"/>
        <color rgb="FF0070C0"/>
        <rFont val="Calibri"/>
        <family val="2"/>
        <scheme val="minor"/>
      </rPr>
      <t>"EPA Cars Equivalent Calculator" website</t>
    </r>
    <r>
      <rPr>
        <sz val="11"/>
        <color rgb="FF0070C0"/>
        <rFont val="Calibri"/>
        <family val="2"/>
        <scheme val="minor"/>
      </rPr>
      <t xml:space="preserve">. Scroll down &amp; click on "Emissions Data" tab. In the first row for numbers in "metric tons of CO2-eq" units, enter "14 ." </t>
    </r>
    <r>
      <rPr>
        <b/>
        <sz val="11"/>
        <color rgb="FF0070C0"/>
        <rFont val="Calibri"/>
        <family val="2"/>
        <scheme val="minor"/>
      </rPr>
      <t xml:space="preserve">Interpretation: </t>
    </r>
    <r>
      <rPr>
        <sz val="11"/>
        <color rgb="FF0070C0"/>
        <rFont val="Calibri"/>
        <family val="2"/>
        <scheme val="minor"/>
      </rPr>
      <t xml:space="preserve">14 GHG tonnes reduced is akin to taking 3 cars off the road.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</si>
</sst>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sz val="11"/>
      <color rgb="FF0070C0"/>
      <name val="Calibri"/>
      <family val="2"/>
      <scheme val="minor"/>
    </font>
    <font>
      <u/>
      <sz val="11"/>
      <color theme="10"/>
      <name val="Calibri"/>
      <family val="2"/>
      <scheme val="minor"/>
    </font>
    <font>
      <b/>
      <sz val="11"/>
      <color rgb="FF0070C0"/>
      <name val="Calibri"/>
      <family val="2"/>
      <scheme val="minor"/>
    </font>
    <font>
      <b/>
      <sz val="11"/>
      <color rgb="FF0070C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7" tint="0.39997558519241921"/>
        <bgColor indexed="64"/>
      </patternFill>
    </fill>
    <fill>
      <patternFill patternType="solid">
        <fgColor rgb="FF00B0F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applyNumberFormat="0" applyFill="0" applyBorder="0" applyAlignment="0" applyProtection="0"/>
  </cellStyleXfs>
  <cellXfs count="49">
    <xf numFmtId="0" fontId="0" fillId="0" borderId="0" xfId="0"/>
    <xf numFmtId="14" fontId="0" fillId="0" borderId="0" xfId="0" applyNumberFormat="1"/>
    <xf numFmtId="0" fontId="0" fillId="33" borderId="0" xfId="0" applyFill="1"/>
    <xf numFmtId="0" fontId="0" fillId="34" borderId="0" xfId="0" applyFill="1"/>
    <xf numFmtId="0" fontId="0" fillId="0" borderId="0" xfId="0" applyAlignment="1">
      <alignment wrapText="1"/>
    </xf>
    <xf numFmtId="0" fontId="16" fillId="0" borderId="0" xfId="0" applyFont="1" applyAlignment="1">
      <alignment wrapText="1"/>
    </xf>
    <xf numFmtId="0" fontId="16" fillId="34" borderId="0" xfId="0" applyFont="1" applyFill="1" applyAlignment="1">
      <alignment wrapText="1"/>
    </xf>
    <xf numFmtId="0" fontId="16" fillId="0" borderId="0" xfId="0" applyFont="1"/>
    <xf numFmtId="0" fontId="16" fillId="33" borderId="0" xfId="0" applyFont="1" applyFill="1"/>
    <xf numFmtId="0" fontId="18" fillId="0" borderId="0" xfId="0" applyFont="1"/>
    <xf numFmtId="0" fontId="19" fillId="0" borderId="0" xfId="0" applyFont="1" applyAlignment="1">
      <alignment wrapText="1"/>
    </xf>
    <xf numFmtId="0" fontId="19" fillId="0" borderId="0" xfId="0" applyFont="1"/>
    <xf numFmtId="0" fontId="18" fillId="0" borderId="0" xfId="0" applyFont="1" applyBorder="1"/>
    <xf numFmtId="0" fontId="0" fillId="0" borderId="0" xfId="0" applyAlignment="1">
      <alignment vertical="center"/>
    </xf>
    <xf numFmtId="0" fontId="18" fillId="0" borderId="13" xfId="0" applyFont="1" applyBorder="1" applyAlignment="1">
      <alignment vertical="center"/>
    </xf>
    <xf numFmtId="0" fontId="18" fillId="0" borderId="10" xfId="0" applyFont="1" applyBorder="1" applyAlignment="1">
      <alignment vertical="center"/>
    </xf>
    <xf numFmtId="0" fontId="18" fillId="0" borderId="12" xfId="0" applyFont="1" applyBorder="1" applyAlignment="1">
      <alignment vertical="center"/>
    </xf>
    <xf numFmtId="0" fontId="14" fillId="0" borderId="0" xfId="0" applyFont="1" applyAlignment="1">
      <alignment horizontal="left" vertical="top" wrapText="1"/>
    </xf>
    <xf numFmtId="0" fontId="19" fillId="0" borderId="0" xfId="0" applyFont="1" applyFill="1" applyAlignment="1">
      <alignment horizontal="left"/>
    </xf>
    <xf numFmtId="2" fontId="0" fillId="0" borderId="0" xfId="0" applyNumberFormat="1"/>
    <xf numFmtId="164" fontId="0" fillId="0" borderId="0" xfId="0" applyNumberFormat="1"/>
    <xf numFmtId="164" fontId="0" fillId="33" borderId="0" xfId="0" applyNumberFormat="1" applyFill="1"/>
    <xf numFmtId="0" fontId="19" fillId="0" borderId="0" xfId="0" applyFont="1" applyAlignment="1">
      <alignment horizontal="left" vertical="top" wrapText="1"/>
    </xf>
    <xf numFmtId="2" fontId="0" fillId="33" borderId="0" xfId="0" applyNumberFormat="1" applyFill="1" applyAlignment="1">
      <alignment vertical="center"/>
    </xf>
    <xf numFmtId="0" fontId="19" fillId="0" borderId="0" xfId="0" applyFont="1" applyFill="1"/>
    <xf numFmtId="0" fontId="19" fillId="0" borderId="0" xfId="0" applyFont="1" applyFill="1" applyAlignment="1">
      <alignment horizontal="left" vertical="top" wrapText="1"/>
    </xf>
    <xf numFmtId="0" fontId="18" fillId="33" borderId="0" xfId="0" applyFont="1" applyFill="1" applyAlignment="1">
      <alignment vertical="center"/>
    </xf>
    <xf numFmtId="0" fontId="0" fillId="35" borderId="0" xfId="0" applyFill="1"/>
    <xf numFmtId="164" fontId="0" fillId="35" borderId="0" xfId="0" applyNumberFormat="1" applyFill="1"/>
    <xf numFmtId="0" fontId="16" fillId="35" borderId="0" xfId="0" applyFont="1" applyFill="1"/>
    <xf numFmtId="0" fontId="18" fillId="35" borderId="0" xfId="0" applyFont="1" applyFill="1" applyAlignment="1">
      <alignment vertical="center"/>
    </xf>
    <xf numFmtId="2" fontId="0" fillId="35" borderId="0" xfId="0" applyNumberFormat="1" applyFill="1" applyAlignment="1">
      <alignment vertical="center"/>
    </xf>
    <xf numFmtId="2" fontId="16" fillId="34" borderId="0" xfId="0" applyNumberFormat="1" applyFont="1" applyFill="1"/>
    <xf numFmtId="2" fontId="16" fillId="33" borderId="0" xfId="0" applyNumberFormat="1" applyFont="1" applyFill="1"/>
    <xf numFmtId="2" fontId="16" fillId="35" borderId="0" xfId="0" applyNumberFormat="1" applyFont="1" applyFill="1"/>
    <xf numFmtId="164" fontId="0" fillId="0" borderId="11" xfId="0" applyNumberFormat="1" applyBorder="1" applyAlignment="1">
      <alignment vertical="center"/>
    </xf>
    <xf numFmtId="164" fontId="0" fillId="0" borderId="12" xfId="0" applyNumberFormat="1" applyBorder="1" applyAlignment="1">
      <alignment vertical="center"/>
    </xf>
    <xf numFmtId="164" fontId="0" fillId="0" borderId="14" xfId="0" applyNumberFormat="1" applyBorder="1" applyAlignment="1">
      <alignment vertical="center"/>
    </xf>
    <xf numFmtId="0" fontId="20" fillId="0" borderId="0" xfId="42"/>
    <xf numFmtId="0" fontId="19" fillId="0" borderId="0" xfId="0" applyFont="1" applyBorder="1" applyAlignment="1">
      <alignment horizontal="center" wrapText="1"/>
    </xf>
    <xf numFmtId="0" fontId="0" fillId="0" borderId="0" xfId="0" applyBorder="1" applyAlignment="1">
      <alignment vertical="center"/>
    </xf>
    <xf numFmtId="0" fontId="0" fillId="0" borderId="0" xfId="0" applyBorder="1"/>
    <xf numFmtId="0" fontId="18" fillId="0" borderId="0" xfId="0" applyFont="1" applyBorder="1" applyAlignment="1">
      <alignment vertical="center"/>
    </xf>
    <xf numFmtId="0" fontId="21" fillId="0" borderId="0"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Alignment="1">
      <alignment horizontal="left" vertical="top" wrapText="1"/>
    </xf>
    <xf numFmtId="0" fontId="21" fillId="34" borderId="0" xfId="0" applyFont="1" applyFill="1" applyBorder="1" applyAlignment="1">
      <alignment horizontal="left" vertical="center" wrapText="1"/>
    </xf>
    <xf numFmtId="0" fontId="19" fillId="0" borderId="0" xfId="0" applyFont="1" applyFill="1" applyAlignment="1">
      <alignment horizontal="left" vertical="top" wrapText="1"/>
    </xf>
    <xf numFmtId="0" fontId="19" fillId="0" borderId="0" xfId="0" applyFont="1" applyBorder="1"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pa.gov/energy/greenhouse-gas-equivalencies-calcula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9"/>
  <sheetViews>
    <sheetView tabSelected="1" topLeftCell="A14" zoomScale="110" zoomScaleNormal="110" workbookViewId="0">
      <pane xSplit="5" ySplit="14" topLeftCell="AM49" activePane="bottomRight" state="frozen"/>
      <selection activeCell="A14" sqref="A14"/>
      <selection pane="topRight" activeCell="F14" sqref="F14"/>
      <selection pane="bottomLeft" activeCell="A26" sqref="A26"/>
      <selection pane="bottomRight" activeCell="AN50" sqref="AN50"/>
    </sheetView>
  </sheetViews>
  <sheetFormatPr defaultRowHeight="14.5" x14ac:dyDescent="0.35"/>
  <cols>
    <col min="1" max="1" width="10.7265625" customWidth="1"/>
    <col min="2" max="2" width="6.453125" customWidth="1"/>
    <col min="3" max="3" width="5.90625" customWidth="1"/>
    <col min="4" max="4" width="8.1796875" customWidth="1"/>
    <col min="5" max="5" width="5.453125" customWidth="1"/>
    <col min="6" max="6" width="26" customWidth="1"/>
    <col min="7" max="7" width="38.453125" customWidth="1"/>
    <col min="8" max="8" width="21.1796875" customWidth="1"/>
    <col min="9" max="9" width="35.6328125" customWidth="1"/>
    <col min="10" max="10" width="13.36328125" customWidth="1"/>
    <col min="15" max="15" width="27" customWidth="1"/>
    <col min="32" max="32" width="9.54296875" customWidth="1"/>
    <col min="35" max="35" width="8.36328125" customWidth="1"/>
    <col min="37" max="37" width="12.54296875" customWidth="1"/>
    <col min="38" max="38" width="45" style="13" customWidth="1"/>
    <col min="39" max="39" width="36.26953125" customWidth="1"/>
    <col min="40" max="40" width="73.54296875" customWidth="1"/>
  </cols>
  <sheetData>
    <row r="1" spans="1:39" hidden="1" x14ac:dyDescent="0.35">
      <c r="A1" t="s">
        <v>0</v>
      </c>
    </row>
    <row r="2" spans="1:39" hidden="1" x14ac:dyDescent="0.35">
      <c r="A2" t="s">
        <v>1</v>
      </c>
    </row>
    <row r="3" spans="1:39" hidden="1" x14ac:dyDescent="0.35">
      <c r="A3" t="s">
        <v>2</v>
      </c>
      <c r="B3" t="s">
        <v>3</v>
      </c>
    </row>
    <row r="4" spans="1:39" hidden="1" x14ac:dyDescent="0.35">
      <c r="A4" t="s">
        <v>4</v>
      </c>
      <c r="B4" t="s">
        <v>5</v>
      </c>
      <c r="C4">
        <v>1</v>
      </c>
    </row>
    <row r="5" spans="1:39" hidden="1" x14ac:dyDescent="0.35">
      <c r="A5" t="s">
        <v>6</v>
      </c>
      <c r="B5" t="s">
        <v>7</v>
      </c>
      <c r="C5" s="1">
        <v>43602</v>
      </c>
    </row>
    <row r="6" spans="1:39" hidden="1" x14ac:dyDescent="0.35">
      <c r="A6" t="s">
        <v>8</v>
      </c>
      <c r="B6" t="s">
        <v>5</v>
      </c>
      <c r="C6" t="s">
        <v>9</v>
      </c>
    </row>
    <row r="7" spans="1:39" hidden="1" x14ac:dyDescent="0.35">
      <c r="A7" t="s">
        <v>10</v>
      </c>
      <c r="B7" t="s">
        <v>11</v>
      </c>
      <c r="C7">
        <v>44.125100000000003</v>
      </c>
    </row>
    <row r="8" spans="1:39" hidden="1" x14ac:dyDescent="0.35">
      <c r="A8" t="s">
        <v>12</v>
      </c>
      <c r="B8" t="s">
        <v>5</v>
      </c>
      <c r="C8" t="s">
        <v>13</v>
      </c>
    </row>
    <row r="9" spans="1:39" hidden="1" x14ac:dyDescent="0.35">
      <c r="A9" t="s">
        <v>14</v>
      </c>
      <c r="B9" t="s">
        <v>5</v>
      </c>
      <c r="C9" t="s">
        <v>15</v>
      </c>
    </row>
    <row r="10" spans="1:39" hidden="1" x14ac:dyDescent="0.35">
      <c r="A10" t="s">
        <v>16</v>
      </c>
      <c r="B10" t="s">
        <v>5</v>
      </c>
      <c r="C10" t="s">
        <v>17</v>
      </c>
    </row>
    <row r="11" spans="1:39" hidden="1" x14ac:dyDescent="0.35"/>
    <row r="12" spans="1:39" hidden="1" x14ac:dyDescent="0.35">
      <c r="A12" s="4"/>
      <c r="B12" s="4"/>
      <c r="C12" s="4"/>
      <c r="D12" s="4"/>
      <c r="E12" s="4"/>
      <c r="F12" s="4"/>
      <c r="G12" s="4"/>
      <c r="H12" s="4"/>
      <c r="I12" s="4"/>
      <c r="J12" s="4"/>
      <c r="K12" s="4"/>
      <c r="L12" s="4"/>
      <c r="M12" s="4"/>
      <c r="N12" s="4"/>
      <c r="O12" s="4"/>
      <c r="P12" s="4"/>
      <c r="Q12" s="4"/>
      <c r="R12" s="4"/>
      <c r="S12" s="4"/>
      <c r="T12" s="4"/>
      <c r="U12" s="4"/>
      <c r="V12" s="4"/>
      <c r="W12" s="4"/>
      <c r="X12" s="4"/>
    </row>
    <row r="13" spans="1:39" ht="29" hidden="1" x14ac:dyDescent="0.35">
      <c r="A13" s="4" t="s">
        <v>18</v>
      </c>
      <c r="B13" s="4" t="s">
        <v>9</v>
      </c>
      <c r="C13" s="4"/>
      <c r="D13" s="4"/>
      <c r="E13" s="4"/>
      <c r="F13" s="4"/>
      <c r="G13" s="4"/>
      <c r="H13" s="4"/>
      <c r="I13" s="4"/>
      <c r="J13" s="4"/>
      <c r="K13" s="4"/>
      <c r="L13" s="4"/>
      <c r="M13" s="4"/>
      <c r="N13" s="4"/>
      <c r="O13" s="4"/>
      <c r="P13" s="4"/>
      <c r="Q13" s="4"/>
      <c r="R13" s="4"/>
      <c r="S13" s="4"/>
      <c r="T13" s="4"/>
      <c r="U13" s="4"/>
      <c r="V13" s="4"/>
      <c r="W13" s="4"/>
      <c r="X13" s="4"/>
    </row>
    <row r="14" spans="1:39" x14ac:dyDescent="0.35">
      <c r="A14" s="4"/>
      <c r="B14" s="4"/>
      <c r="C14" s="4"/>
      <c r="D14" s="4"/>
      <c r="E14" s="4"/>
      <c r="F14" s="4"/>
      <c r="G14" s="4"/>
      <c r="H14" s="4"/>
      <c r="I14" s="4"/>
      <c r="J14" s="4"/>
      <c r="K14" s="4"/>
      <c r="L14" s="4"/>
      <c r="M14" s="4"/>
      <c r="N14" s="4"/>
      <c r="O14" s="4"/>
      <c r="P14" s="4"/>
      <c r="Q14" s="4"/>
      <c r="R14" s="4"/>
      <c r="S14" s="4"/>
      <c r="T14" s="4"/>
      <c r="U14" s="4"/>
      <c r="V14" s="4"/>
      <c r="W14" s="4"/>
      <c r="X14" s="4"/>
      <c r="AL14" s="43" t="s">
        <v>136</v>
      </c>
      <c r="AM14" s="43"/>
    </row>
    <row r="15" spans="1:39" x14ac:dyDescent="0.35">
      <c r="A15" s="4"/>
      <c r="B15" s="4"/>
      <c r="C15" s="4"/>
      <c r="D15" s="4"/>
      <c r="E15" s="4"/>
      <c r="F15" s="4"/>
      <c r="G15" s="4"/>
      <c r="H15" s="4"/>
      <c r="I15" s="4"/>
      <c r="J15" s="4"/>
      <c r="K15" s="4"/>
      <c r="L15" s="4"/>
      <c r="M15" s="4"/>
      <c r="N15" s="4"/>
      <c r="O15" s="4"/>
      <c r="P15" s="4"/>
      <c r="Q15" s="4"/>
      <c r="R15" s="4"/>
      <c r="S15" s="4"/>
      <c r="T15" s="4"/>
      <c r="U15" s="4"/>
      <c r="V15" s="4"/>
      <c r="W15" s="4"/>
      <c r="X15" s="4"/>
      <c r="AL15" s="44" t="s">
        <v>121</v>
      </c>
      <c r="AM15" s="44"/>
    </row>
    <row r="16" spans="1:39" s="7" customFormat="1" ht="47" customHeight="1" x14ac:dyDescent="0.35">
      <c r="A16" s="5" t="s">
        <v>19</v>
      </c>
      <c r="B16" s="5" t="s">
        <v>20</v>
      </c>
      <c r="C16" s="5" t="s">
        <v>21</v>
      </c>
      <c r="D16" s="5" t="s">
        <v>22</v>
      </c>
      <c r="E16" s="5" t="s">
        <v>23</v>
      </c>
      <c r="F16" s="5" t="s">
        <v>24</v>
      </c>
      <c r="G16" s="5" t="s">
        <v>25</v>
      </c>
      <c r="H16" s="5" t="s">
        <v>26</v>
      </c>
      <c r="I16" s="5" t="s">
        <v>27</v>
      </c>
      <c r="J16" s="5" t="s">
        <v>28</v>
      </c>
      <c r="K16" s="5" t="s">
        <v>29</v>
      </c>
      <c r="L16" s="5" t="s">
        <v>30</v>
      </c>
      <c r="M16" s="5" t="s">
        <v>31</v>
      </c>
      <c r="N16" s="5" t="s">
        <v>32</v>
      </c>
      <c r="O16" s="5" t="s">
        <v>33</v>
      </c>
      <c r="P16" s="5" t="s">
        <v>34</v>
      </c>
      <c r="Q16" s="5" t="s">
        <v>35</v>
      </c>
      <c r="R16" s="5" t="s">
        <v>36</v>
      </c>
      <c r="S16" s="5" t="s">
        <v>37</v>
      </c>
      <c r="T16" s="5" t="s">
        <v>38</v>
      </c>
      <c r="U16" s="5" t="s">
        <v>31</v>
      </c>
      <c r="V16" s="5" t="s">
        <v>39</v>
      </c>
      <c r="W16" s="5" t="s">
        <v>40</v>
      </c>
      <c r="X16" s="5" t="s">
        <v>41</v>
      </c>
      <c r="Y16" s="5" t="s">
        <v>42</v>
      </c>
      <c r="Z16" s="5" t="s">
        <v>43</v>
      </c>
      <c r="AA16" s="5" t="s">
        <v>44</v>
      </c>
      <c r="AB16" s="5" t="s">
        <v>45</v>
      </c>
      <c r="AC16" s="5" t="s">
        <v>46</v>
      </c>
      <c r="AD16" s="5" t="s">
        <v>47</v>
      </c>
      <c r="AE16" s="5" t="s">
        <v>48</v>
      </c>
      <c r="AF16" s="5" t="s">
        <v>49</v>
      </c>
      <c r="AG16" s="5" t="s">
        <v>50</v>
      </c>
      <c r="AH16" s="5" t="s">
        <v>51</v>
      </c>
      <c r="AI16" s="5" t="s">
        <v>52</v>
      </c>
      <c r="AJ16" s="5" t="s">
        <v>53</v>
      </c>
      <c r="AK16" s="6" t="s">
        <v>54</v>
      </c>
      <c r="AL16" s="46" t="s">
        <v>137</v>
      </c>
      <c r="AM16" s="46"/>
    </row>
    <row r="17" spans="1:39" ht="14.5" hidden="1" customHeight="1" x14ac:dyDescent="0.35">
      <c r="A17" t="s">
        <v>55</v>
      </c>
      <c r="B17" t="s">
        <v>9</v>
      </c>
      <c r="C17" s="20">
        <v>44.125100000000003</v>
      </c>
      <c r="D17" t="s">
        <v>56</v>
      </c>
      <c r="E17">
        <v>2019</v>
      </c>
      <c r="F17" t="s">
        <v>57</v>
      </c>
      <c r="J17">
        <v>0</v>
      </c>
      <c r="N17" t="s">
        <v>58</v>
      </c>
      <c r="O17" t="s">
        <v>59</v>
      </c>
      <c r="Q17" t="s">
        <v>60</v>
      </c>
      <c r="R17">
        <v>48</v>
      </c>
      <c r="V17">
        <v>-9.8719999999999999</v>
      </c>
      <c r="W17">
        <v>8.4730000000000008</v>
      </c>
      <c r="X17">
        <v>448.6</v>
      </c>
      <c r="Y17">
        <v>-0.805261</v>
      </c>
      <c r="Z17">
        <v>0</v>
      </c>
      <c r="AA17">
        <v>0</v>
      </c>
      <c r="AB17">
        <v>0</v>
      </c>
      <c r="AC17">
        <v>0</v>
      </c>
      <c r="AD17">
        <v>0</v>
      </c>
      <c r="AE17">
        <v>37.655000000000001</v>
      </c>
      <c r="AF17">
        <v>0</v>
      </c>
      <c r="AG17">
        <v>0</v>
      </c>
      <c r="AH17">
        <v>0</v>
      </c>
      <c r="AI17">
        <v>0</v>
      </c>
      <c r="AJ17">
        <v>0</v>
      </c>
      <c r="AK17" s="3">
        <v>36.849739069999998</v>
      </c>
      <c r="AL17" s="46"/>
      <c r="AM17" s="46"/>
    </row>
    <row r="18" spans="1:39" hidden="1" x14ac:dyDescent="0.35">
      <c r="A18" t="s">
        <v>55</v>
      </c>
      <c r="B18" t="s">
        <v>9</v>
      </c>
      <c r="C18" s="20">
        <v>44.125100000000003</v>
      </c>
      <c r="D18" t="s">
        <v>56</v>
      </c>
      <c r="E18">
        <v>2020</v>
      </c>
      <c r="F18" t="s">
        <v>57</v>
      </c>
      <c r="J18">
        <v>0</v>
      </c>
      <c r="N18" t="s">
        <v>61</v>
      </c>
      <c r="O18" t="s">
        <v>62</v>
      </c>
      <c r="Q18" t="s">
        <v>63</v>
      </c>
      <c r="R18">
        <v>167</v>
      </c>
      <c r="V18">
        <v>1.0629999999999999</v>
      </c>
      <c r="W18">
        <v>6.0289999999999999</v>
      </c>
      <c r="X18">
        <v>786.45</v>
      </c>
      <c r="Y18">
        <v>-37.612900000000003</v>
      </c>
      <c r="Z18">
        <v>0</v>
      </c>
      <c r="AA18">
        <v>0</v>
      </c>
      <c r="AB18">
        <v>0</v>
      </c>
      <c r="AC18">
        <v>0</v>
      </c>
      <c r="AD18">
        <v>0</v>
      </c>
      <c r="AE18">
        <v>81.570700000000002</v>
      </c>
      <c r="AF18">
        <v>0</v>
      </c>
      <c r="AG18">
        <v>0</v>
      </c>
      <c r="AH18">
        <v>0</v>
      </c>
      <c r="AI18">
        <v>0</v>
      </c>
      <c r="AJ18">
        <v>0</v>
      </c>
      <c r="AK18" s="3">
        <v>43.95780182</v>
      </c>
      <c r="AL18" s="40"/>
      <c r="AM18" s="41"/>
    </row>
    <row r="19" spans="1:39" hidden="1" x14ac:dyDescent="0.35">
      <c r="A19" t="s">
        <v>55</v>
      </c>
      <c r="B19" t="s">
        <v>9</v>
      </c>
      <c r="C19" s="20">
        <v>44.125100000000003</v>
      </c>
      <c r="D19" t="s">
        <v>56</v>
      </c>
      <c r="E19">
        <v>2021</v>
      </c>
      <c r="F19" t="s">
        <v>57</v>
      </c>
      <c r="J19">
        <v>0</v>
      </c>
      <c r="N19" t="s">
        <v>58</v>
      </c>
      <c r="O19" t="s">
        <v>64</v>
      </c>
      <c r="Q19" t="s">
        <v>65</v>
      </c>
      <c r="R19">
        <v>48</v>
      </c>
      <c r="V19">
        <v>-4.1970000000000001</v>
      </c>
      <c r="W19">
        <v>3.6269999999999998</v>
      </c>
      <c r="X19">
        <v>675.19600000000003</v>
      </c>
      <c r="Y19">
        <v>-25.793199999999999</v>
      </c>
      <c r="Z19">
        <v>0</v>
      </c>
      <c r="AA19">
        <v>0</v>
      </c>
      <c r="AB19">
        <v>0</v>
      </c>
      <c r="AC19">
        <v>0</v>
      </c>
      <c r="AD19">
        <v>0</v>
      </c>
      <c r="AE19">
        <v>46.513199999999998</v>
      </c>
      <c r="AF19">
        <v>0</v>
      </c>
      <c r="AG19">
        <v>0</v>
      </c>
      <c r="AH19">
        <v>0</v>
      </c>
      <c r="AI19">
        <v>0</v>
      </c>
      <c r="AJ19">
        <v>0</v>
      </c>
      <c r="AK19" s="3">
        <v>20.719999309999999</v>
      </c>
      <c r="AL19" s="40"/>
      <c r="AM19" s="41"/>
    </row>
    <row r="20" spans="1:39" hidden="1" x14ac:dyDescent="0.35">
      <c r="A20" t="s">
        <v>55</v>
      </c>
      <c r="B20" t="s">
        <v>9</v>
      </c>
      <c r="C20" s="20">
        <v>44.125100000000003</v>
      </c>
      <c r="D20" t="s">
        <v>56</v>
      </c>
      <c r="E20">
        <v>2022</v>
      </c>
      <c r="F20" t="s">
        <v>57</v>
      </c>
      <c r="J20">
        <v>0</v>
      </c>
      <c r="N20" t="s">
        <v>61</v>
      </c>
      <c r="O20" t="s">
        <v>66</v>
      </c>
      <c r="Q20" t="s">
        <v>67</v>
      </c>
      <c r="R20">
        <v>167</v>
      </c>
      <c r="V20">
        <v>2.6280000000000001</v>
      </c>
      <c r="W20">
        <v>20.335999999999999</v>
      </c>
      <c r="X20">
        <v>912.68299999999999</v>
      </c>
      <c r="Y20">
        <v>-40.295499999999997</v>
      </c>
      <c r="Z20">
        <v>0</v>
      </c>
      <c r="AA20">
        <v>0</v>
      </c>
      <c r="AB20">
        <v>0</v>
      </c>
      <c r="AC20">
        <v>0</v>
      </c>
      <c r="AD20">
        <v>0</v>
      </c>
      <c r="AE20">
        <v>87.0822</v>
      </c>
      <c r="AF20">
        <v>0</v>
      </c>
      <c r="AG20">
        <v>0</v>
      </c>
      <c r="AH20">
        <v>0</v>
      </c>
      <c r="AI20">
        <v>0</v>
      </c>
      <c r="AJ20">
        <v>0</v>
      </c>
      <c r="AK20" s="3">
        <v>46.78669739</v>
      </c>
      <c r="AL20" s="40"/>
      <c r="AM20" s="41"/>
    </row>
    <row r="21" spans="1:39" hidden="1" x14ac:dyDescent="0.35">
      <c r="A21" t="s">
        <v>55</v>
      </c>
      <c r="B21" t="s">
        <v>9</v>
      </c>
      <c r="C21" s="20">
        <v>44.125100000000003</v>
      </c>
      <c r="D21" t="s">
        <v>56</v>
      </c>
      <c r="E21">
        <v>2023</v>
      </c>
      <c r="F21" t="s">
        <v>57</v>
      </c>
      <c r="J21">
        <v>0</v>
      </c>
      <c r="N21" t="s">
        <v>58</v>
      </c>
      <c r="O21" t="s">
        <v>68</v>
      </c>
      <c r="Q21" t="s">
        <v>69</v>
      </c>
      <c r="R21">
        <v>48</v>
      </c>
      <c r="V21">
        <v>-9.8719999999999999</v>
      </c>
      <c r="W21">
        <v>8.4730000000000008</v>
      </c>
      <c r="X21">
        <v>533.17999999999995</v>
      </c>
      <c r="Y21">
        <v>-22.0365</v>
      </c>
      <c r="Z21">
        <v>0</v>
      </c>
      <c r="AA21">
        <v>0</v>
      </c>
      <c r="AB21">
        <v>0</v>
      </c>
      <c r="AC21">
        <v>0</v>
      </c>
      <c r="AD21">
        <v>0</v>
      </c>
      <c r="AE21">
        <v>38.620800000000003</v>
      </c>
      <c r="AF21">
        <v>0</v>
      </c>
      <c r="AG21">
        <v>0</v>
      </c>
      <c r="AH21">
        <v>0</v>
      </c>
      <c r="AI21">
        <v>0</v>
      </c>
      <c r="AJ21">
        <v>0</v>
      </c>
      <c r="AK21" s="3">
        <v>16.584299089999998</v>
      </c>
      <c r="AL21" s="40"/>
      <c r="AM21" s="41"/>
    </row>
    <row r="22" spans="1:39" hidden="1" x14ac:dyDescent="0.35">
      <c r="A22" t="s">
        <v>55</v>
      </c>
      <c r="B22" t="s">
        <v>9</v>
      </c>
      <c r="C22" s="20">
        <v>44.125100000000003</v>
      </c>
      <c r="D22" t="s">
        <v>56</v>
      </c>
      <c r="E22">
        <v>2024</v>
      </c>
      <c r="F22" t="s">
        <v>57</v>
      </c>
      <c r="J22">
        <v>0</v>
      </c>
      <c r="N22" t="s">
        <v>61</v>
      </c>
      <c r="O22" t="s">
        <v>70</v>
      </c>
      <c r="Q22" t="s">
        <v>71</v>
      </c>
      <c r="R22">
        <v>167</v>
      </c>
      <c r="V22">
        <v>1.0629999999999999</v>
      </c>
      <c r="W22">
        <v>6.0289999999999999</v>
      </c>
      <c r="X22">
        <v>788.05</v>
      </c>
      <c r="Y22">
        <v>-36.103099999999998</v>
      </c>
      <c r="Z22">
        <v>0</v>
      </c>
      <c r="AA22">
        <v>0</v>
      </c>
      <c r="AB22">
        <v>0</v>
      </c>
      <c r="AC22">
        <v>0</v>
      </c>
      <c r="AD22">
        <v>0</v>
      </c>
      <c r="AE22">
        <v>84.024799999999999</v>
      </c>
      <c r="AF22">
        <v>0</v>
      </c>
      <c r="AG22">
        <v>0</v>
      </c>
      <c r="AH22">
        <v>0</v>
      </c>
      <c r="AI22">
        <v>0</v>
      </c>
      <c r="AJ22">
        <v>0</v>
      </c>
      <c r="AK22" s="3">
        <v>47.921703340000001</v>
      </c>
      <c r="AL22" s="40"/>
      <c r="AM22" s="41"/>
    </row>
    <row r="23" spans="1:39" hidden="1" x14ac:dyDescent="0.35">
      <c r="A23" t="s">
        <v>55</v>
      </c>
      <c r="B23" t="s">
        <v>9</v>
      </c>
      <c r="C23" s="20">
        <v>44.125100000000003</v>
      </c>
      <c r="D23" t="s">
        <v>56</v>
      </c>
      <c r="E23">
        <v>2025</v>
      </c>
      <c r="F23" t="s">
        <v>57</v>
      </c>
      <c r="J23">
        <v>0</v>
      </c>
      <c r="N23" t="s">
        <v>58</v>
      </c>
      <c r="O23" t="s">
        <v>72</v>
      </c>
      <c r="Q23" t="s">
        <v>73</v>
      </c>
      <c r="R23">
        <v>48</v>
      </c>
      <c r="V23">
        <v>-7.6929999999999996</v>
      </c>
      <c r="W23">
        <v>5.8280000000000003</v>
      </c>
      <c r="X23">
        <v>602.08799999999997</v>
      </c>
      <c r="Y23">
        <v>-21.928899999999999</v>
      </c>
      <c r="Z23">
        <v>0</v>
      </c>
      <c r="AA23">
        <v>0</v>
      </c>
      <c r="AB23">
        <v>0</v>
      </c>
      <c r="AC23">
        <v>0</v>
      </c>
      <c r="AD23">
        <v>0</v>
      </c>
      <c r="AE23">
        <v>48.186599999999999</v>
      </c>
      <c r="AF23">
        <v>0</v>
      </c>
      <c r="AG23">
        <v>0</v>
      </c>
      <c r="AH23">
        <v>0</v>
      </c>
      <c r="AI23">
        <v>0</v>
      </c>
      <c r="AJ23">
        <v>0</v>
      </c>
      <c r="AK23" s="3">
        <v>26.257699970000001</v>
      </c>
      <c r="AL23" s="40"/>
      <c r="AM23" s="41"/>
    </row>
    <row r="24" spans="1:39" hidden="1" x14ac:dyDescent="0.35">
      <c r="A24" t="s">
        <v>55</v>
      </c>
      <c r="B24" t="s">
        <v>9</v>
      </c>
      <c r="C24" s="20">
        <v>44.125100000000003</v>
      </c>
      <c r="D24" t="s">
        <v>56</v>
      </c>
      <c r="E24">
        <v>2026</v>
      </c>
      <c r="F24" t="s">
        <v>57</v>
      </c>
      <c r="J24">
        <v>0</v>
      </c>
      <c r="N24" t="s">
        <v>61</v>
      </c>
      <c r="O24" t="s">
        <v>74</v>
      </c>
      <c r="Q24" t="s">
        <v>75</v>
      </c>
      <c r="R24">
        <v>167</v>
      </c>
      <c r="V24">
        <v>-1.0309999999999999</v>
      </c>
      <c r="W24">
        <v>4.585</v>
      </c>
      <c r="X24">
        <v>1045.28</v>
      </c>
      <c r="Y24">
        <v>-48.639899999999997</v>
      </c>
      <c r="Z24">
        <v>0</v>
      </c>
      <c r="AA24">
        <v>0</v>
      </c>
      <c r="AB24">
        <v>0</v>
      </c>
      <c r="AC24">
        <v>0</v>
      </c>
      <c r="AD24">
        <v>0</v>
      </c>
      <c r="AE24">
        <v>89.216700000000003</v>
      </c>
      <c r="AF24">
        <v>0</v>
      </c>
      <c r="AG24">
        <v>0</v>
      </c>
      <c r="AH24">
        <v>0</v>
      </c>
      <c r="AI24">
        <v>0</v>
      </c>
      <c r="AJ24">
        <v>0</v>
      </c>
      <c r="AK24" s="3">
        <v>40.576797489999997</v>
      </c>
      <c r="AL24" s="40"/>
      <c r="AM24" s="41"/>
    </row>
    <row r="25" spans="1:39" hidden="1" x14ac:dyDescent="0.35">
      <c r="A25" t="s">
        <v>55</v>
      </c>
      <c r="B25" t="s">
        <v>9</v>
      </c>
      <c r="C25" s="20">
        <v>44.125100000000003</v>
      </c>
      <c r="D25" t="s">
        <v>56</v>
      </c>
      <c r="E25">
        <v>2027</v>
      </c>
      <c r="F25" t="s">
        <v>57</v>
      </c>
      <c r="J25">
        <v>0</v>
      </c>
      <c r="N25" t="s">
        <v>58</v>
      </c>
      <c r="O25" t="s">
        <v>76</v>
      </c>
      <c r="Q25" t="s">
        <v>77</v>
      </c>
      <c r="R25">
        <v>48</v>
      </c>
      <c r="V25">
        <v>0.16500000000000001</v>
      </c>
      <c r="W25">
        <v>11.565</v>
      </c>
      <c r="X25">
        <v>513.21699999999998</v>
      </c>
      <c r="Y25">
        <v>-32.1999</v>
      </c>
      <c r="Z25">
        <v>0</v>
      </c>
      <c r="AA25">
        <v>0</v>
      </c>
      <c r="AB25">
        <v>0</v>
      </c>
      <c r="AC25">
        <v>0</v>
      </c>
      <c r="AD25">
        <v>0</v>
      </c>
      <c r="AE25">
        <v>39.182699999999997</v>
      </c>
      <c r="AF25">
        <v>0</v>
      </c>
      <c r="AG25">
        <v>0</v>
      </c>
      <c r="AH25">
        <v>0</v>
      </c>
      <c r="AI25">
        <v>0</v>
      </c>
      <c r="AJ25">
        <v>0</v>
      </c>
      <c r="AK25" s="3">
        <v>6.9827995300000003</v>
      </c>
      <c r="AL25" s="40"/>
      <c r="AM25" s="41"/>
    </row>
    <row r="26" spans="1:39" hidden="1" x14ac:dyDescent="0.35">
      <c r="A26" t="s">
        <v>55</v>
      </c>
      <c r="B26" t="s">
        <v>9</v>
      </c>
      <c r="C26" s="20">
        <v>44.125100000000003</v>
      </c>
      <c r="D26" t="s">
        <v>56</v>
      </c>
      <c r="E26">
        <v>2028</v>
      </c>
      <c r="F26" t="s">
        <v>57</v>
      </c>
      <c r="J26">
        <v>0</v>
      </c>
      <c r="N26" t="s">
        <v>61</v>
      </c>
      <c r="O26" t="s">
        <v>78</v>
      </c>
      <c r="Q26" t="s">
        <v>79</v>
      </c>
      <c r="R26">
        <v>167</v>
      </c>
      <c r="V26">
        <v>-2.101</v>
      </c>
      <c r="W26">
        <v>5.3369999999999997</v>
      </c>
      <c r="X26">
        <v>589.77099999999996</v>
      </c>
      <c r="Y26">
        <v>-41.888800000000003</v>
      </c>
      <c r="Z26">
        <v>0</v>
      </c>
      <c r="AA26">
        <v>0</v>
      </c>
      <c r="AB26">
        <v>0</v>
      </c>
      <c r="AC26">
        <v>0</v>
      </c>
      <c r="AD26">
        <v>0</v>
      </c>
      <c r="AE26">
        <v>74.767399999999995</v>
      </c>
      <c r="AF26">
        <v>0</v>
      </c>
      <c r="AG26">
        <v>0</v>
      </c>
      <c r="AH26">
        <v>0</v>
      </c>
      <c r="AI26">
        <v>0</v>
      </c>
      <c r="AJ26">
        <v>0</v>
      </c>
      <c r="AK26" s="3">
        <v>32.878601070000002</v>
      </c>
      <c r="AL26" s="40"/>
      <c r="AM26" s="41"/>
    </row>
    <row r="27" spans="1:39" x14ac:dyDescent="0.35">
      <c r="C27" s="20"/>
      <c r="AK27" s="3"/>
      <c r="AL27" s="40"/>
      <c r="AM27" s="41"/>
    </row>
    <row r="28" spans="1:39" x14ac:dyDescent="0.35">
      <c r="C28" s="20"/>
      <c r="AK28" s="3"/>
      <c r="AL28" s="48" t="s">
        <v>132</v>
      </c>
      <c r="AM28" s="48"/>
    </row>
    <row r="29" spans="1:39" ht="15" customHeight="1" x14ac:dyDescent="0.35">
      <c r="A29" s="3" t="s">
        <v>80</v>
      </c>
      <c r="B29" t="s">
        <v>9</v>
      </c>
      <c r="C29" s="20">
        <v>44.125100000000003</v>
      </c>
      <c r="D29" t="s">
        <v>81</v>
      </c>
      <c r="E29">
        <v>2000</v>
      </c>
      <c r="F29" t="s">
        <v>61</v>
      </c>
      <c r="G29" t="s">
        <v>82</v>
      </c>
      <c r="I29" t="s">
        <v>83</v>
      </c>
      <c r="J29">
        <v>167</v>
      </c>
      <c r="L29" t="s">
        <v>84</v>
      </c>
      <c r="V29">
        <v>-9.8719999999999999</v>
      </c>
      <c r="W29">
        <v>8.4730000000000008</v>
      </c>
      <c r="X29">
        <v>878.43799999999999</v>
      </c>
      <c r="Y29" s="7">
        <v>-13.5275</v>
      </c>
      <c r="Z29">
        <v>0</v>
      </c>
      <c r="AA29">
        <v>0</v>
      </c>
      <c r="AB29">
        <v>0</v>
      </c>
      <c r="AC29">
        <v>0</v>
      </c>
      <c r="AD29">
        <v>0</v>
      </c>
      <c r="AE29" s="7">
        <v>31.986999999999998</v>
      </c>
      <c r="AF29">
        <v>0</v>
      </c>
      <c r="AG29">
        <v>0</v>
      </c>
      <c r="AH29">
        <v>0</v>
      </c>
      <c r="AI29">
        <v>0</v>
      </c>
      <c r="AJ29">
        <v>0</v>
      </c>
      <c r="AK29" s="32">
        <v>18.459499359999999</v>
      </c>
      <c r="AL29" s="48"/>
      <c r="AM29" s="48"/>
    </row>
    <row r="30" spans="1:39" x14ac:dyDescent="0.35">
      <c r="A30" s="3" t="s">
        <v>80</v>
      </c>
      <c r="B30" t="s">
        <v>9</v>
      </c>
      <c r="C30" s="20">
        <v>44.125100000000003</v>
      </c>
      <c r="D30" t="s">
        <v>81</v>
      </c>
      <c r="E30">
        <v>2001</v>
      </c>
      <c r="F30" t="s">
        <v>58</v>
      </c>
      <c r="G30" t="s">
        <v>85</v>
      </c>
      <c r="I30" t="s">
        <v>86</v>
      </c>
      <c r="J30">
        <v>48</v>
      </c>
      <c r="V30">
        <v>1.0629999999999999</v>
      </c>
      <c r="W30">
        <v>6.0289999999999999</v>
      </c>
      <c r="X30">
        <v>376.32799999999997</v>
      </c>
      <c r="Y30" s="7">
        <v>-51.902200000000001</v>
      </c>
      <c r="Z30">
        <v>0</v>
      </c>
      <c r="AA30">
        <v>0</v>
      </c>
      <c r="AB30">
        <v>0</v>
      </c>
      <c r="AC30">
        <v>0</v>
      </c>
      <c r="AD30">
        <v>0</v>
      </c>
      <c r="AE30" s="7">
        <v>10.411899999999999</v>
      </c>
      <c r="AF30">
        <v>0</v>
      </c>
      <c r="AG30">
        <v>0</v>
      </c>
      <c r="AH30">
        <v>0</v>
      </c>
      <c r="AI30">
        <v>0</v>
      </c>
      <c r="AJ30">
        <v>0</v>
      </c>
      <c r="AK30" s="32">
        <v>-41.490299219999997</v>
      </c>
      <c r="AL30" s="48"/>
      <c r="AM30" s="48"/>
    </row>
    <row r="31" spans="1:39" ht="14.5" customHeight="1" x14ac:dyDescent="0.35">
      <c r="A31" s="3" t="s">
        <v>80</v>
      </c>
      <c r="B31" t="s">
        <v>9</v>
      </c>
      <c r="C31" s="20">
        <v>44.125100000000003</v>
      </c>
      <c r="D31" t="s">
        <v>81</v>
      </c>
      <c r="E31">
        <v>2002</v>
      </c>
      <c r="F31" t="s">
        <v>61</v>
      </c>
      <c r="G31" t="s">
        <v>87</v>
      </c>
      <c r="I31" t="s">
        <v>88</v>
      </c>
      <c r="J31">
        <v>167</v>
      </c>
      <c r="V31">
        <v>-4.1970000000000001</v>
      </c>
      <c r="W31">
        <v>3.6269999999999998</v>
      </c>
      <c r="X31">
        <v>925.33100000000002</v>
      </c>
      <c r="Y31" s="7">
        <v>-8.0789200000000001</v>
      </c>
      <c r="Z31">
        <v>0</v>
      </c>
      <c r="AA31">
        <v>0</v>
      </c>
      <c r="AB31">
        <v>0</v>
      </c>
      <c r="AC31">
        <v>0</v>
      </c>
      <c r="AD31">
        <v>0</v>
      </c>
      <c r="AE31" s="7">
        <v>35.180500000000002</v>
      </c>
      <c r="AF31">
        <v>0</v>
      </c>
      <c r="AG31">
        <v>0</v>
      </c>
      <c r="AH31">
        <v>0</v>
      </c>
      <c r="AI31">
        <v>0</v>
      </c>
      <c r="AJ31">
        <v>0</v>
      </c>
      <c r="AK31" s="32">
        <v>27.10157967</v>
      </c>
      <c r="AL31" s="48"/>
      <c r="AM31" s="48"/>
    </row>
    <row r="32" spans="1:39" ht="14.5" customHeight="1" x14ac:dyDescent="0.35">
      <c r="A32" s="3" t="s">
        <v>80</v>
      </c>
      <c r="B32" t="s">
        <v>9</v>
      </c>
      <c r="C32" s="20">
        <v>44.125100000000003</v>
      </c>
      <c r="D32" t="s">
        <v>81</v>
      </c>
      <c r="E32">
        <v>2003</v>
      </c>
      <c r="F32" t="s">
        <v>58</v>
      </c>
      <c r="G32" t="s">
        <v>89</v>
      </c>
      <c r="I32" t="s">
        <v>90</v>
      </c>
      <c r="J32">
        <v>48</v>
      </c>
      <c r="V32">
        <v>2.6280000000000001</v>
      </c>
      <c r="W32">
        <v>20.335999999999999</v>
      </c>
      <c r="X32">
        <v>489.62799999999999</v>
      </c>
      <c r="Y32" s="7">
        <v>-47.795499999999997</v>
      </c>
      <c r="Z32">
        <v>0</v>
      </c>
      <c r="AA32">
        <v>0</v>
      </c>
      <c r="AB32">
        <v>0</v>
      </c>
      <c r="AC32">
        <v>0</v>
      </c>
      <c r="AD32">
        <v>0</v>
      </c>
      <c r="AE32" s="7">
        <v>12.516500000000001</v>
      </c>
      <c r="AF32">
        <v>0</v>
      </c>
      <c r="AG32">
        <v>0</v>
      </c>
      <c r="AH32">
        <v>0</v>
      </c>
      <c r="AI32">
        <v>0</v>
      </c>
      <c r="AJ32">
        <v>0</v>
      </c>
      <c r="AK32" s="32">
        <v>-35.278999329999998</v>
      </c>
      <c r="AL32" s="40"/>
      <c r="AM32" s="41"/>
    </row>
    <row r="33" spans="1:40" x14ac:dyDescent="0.35">
      <c r="A33" s="3" t="s">
        <v>80</v>
      </c>
      <c r="B33" t="s">
        <v>9</v>
      </c>
      <c r="C33" s="20">
        <v>44.125100000000003</v>
      </c>
      <c r="D33" t="s">
        <v>81</v>
      </c>
      <c r="E33">
        <v>2004</v>
      </c>
      <c r="F33" t="s">
        <v>61</v>
      </c>
      <c r="G33" t="s">
        <v>91</v>
      </c>
      <c r="I33" t="s">
        <v>92</v>
      </c>
      <c r="J33">
        <v>167</v>
      </c>
      <c r="V33">
        <v>-9.8719999999999999</v>
      </c>
      <c r="W33">
        <v>8.4730000000000008</v>
      </c>
      <c r="X33">
        <v>878.53499999999997</v>
      </c>
      <c r="Y33" s="7">
        <v>-24.5809</v>
      </c>
      <c r="Z33">
        <v>0</v>
      </c>
      <c r="AA33">
        <v>0</v>
      </c>
      <c r="AB33">
        <v>0</v>
      </c>
      <c r="AC33">
        <v>0</v>
      </c>
      <c r="AD33">
        <v>0</v>
      </c>
      <c r="AE33" s="7">
        <v>30.4069</v>
      </c>
      <c r="AF33">
        <v>0</v>
      </c>
      <c r="AG33">
        <v>0</v>
      </c>
      <c r="AH33">
        <v>0</v>
      </c>
      <c r="AI33">
        <v>0</v>
      </c>
      <c r="AJ33">
        <v>0</v>
      </c>
      <c r="AK33" s="32">
        <v>5.8260002139999996</v>
      </c>
      <c r="AL33" s="42" t="s">
        <v>122</v>
      </c>
      <c r="AM33" s="41"/>
    </row>
    <row r="34" spans="1:40" x14ac:dyDescent="0.35">
      <c r="A34" s="3" t="s">
        <v>80</v>
      </c>
      <c r="B34" t="s">
        <v>9</v>
      </c>
      <c r="C34" s="20">
        <v>44.125100000000003</v>
      </c>
      <c r="D34" t="s">
        <v>81</v>
      </c>
      <c r="E34">
        <v>2005</v>
      </c>
      <c r="F34" t="s">
        <v>58</v>
      </c>
      <c r="G34" t="s">
        <v>93</v>
      </c>
      <c r="I34" t="s">
        <v>94</v>
      </c>
      <c r="J34">
        <v>48</v>
      </c>
      <c r="V34">
        <v>1.0629999999999999</v>
      </c>
      <c r="W34">
        <v>6.0289999999999999</v>
      </c>
      <c r="X34">
        <v>377.04199999999997</v>
      </c>
      <c r="Y34" s="7">
        <v>-44.629100000000001</v>
      </c>
      <c r="Z34">
        <v>0</v>
      </c>
      <c r="AA34">
        <v>0</v>
      </c>
      <c r="AB34">
        <v>0</v>
      </c>
      <c r="AC34">
        <v>0</v>
      </c>
      <c r="AD34">
        <v>0</v>
      </c>
      <c r="AE34" s="7">
        <v>11.799799999999999</v>
      </c>
      <c r="AF34">
        <v>0</v>
      </c>
      <c r="AG34">
        <v>0</v>
      </c>
      <c r="AH34">
        <v>0</v>
      </c>
      <c r="AI34">
        <v>0</v>
      </c>
      <c r="AJ34">
        <v>0</v>
      </c>
      <c r="AK34" s="32">
        <v>-32.829299929999998</v>
      </c>
      <c r="AL34" s="40"/>
      <c r="AM34" s="41"/>
    </row>
    <row r="35" spans="1:40" x14ac:dyDescent="0.35">
      <c r="A35" s="3" t="s">
        <v>80</v>
      </c>
      <c r="B35" t="s">
        <v>9</v>
      </c>
      <c r="C35" s="20">
        <v>44.125100000000003</v>
      </c>
      <c r="D35" t="s">
        <v>81</v>
      </c>
      <c r="E35">
        <v>2006</v>
      </c>
      <c r="F35" t="s">
        <v>61</v>
      </c>
      <c r="G35" t="s">
        <v>95</v>
      </c>
      <c r="I35" t="s">
        <v>96</v>
      </c>
      <c r="J35">
        <v>167</v>
      </c>
      <c r="V35">
        <v>-7.6929999999999996</v>
      </c>
      <c r="W35">
        <v>5.8280000000000003</v>
      </c>
      <c r="X35">
        <v>772.53800000000001</v>
      </c>
      <c r="Y35" s="7">
        <v>-2.4681799999999998</v>
      </c>
      <c r="Z35">
        <v>0</v>
      </c>
      <c r="AA35">
        <v>0</v>
      </c>
      <c r="AB35">
        <v>0</v>
      </c>
      <c r="AC35">
        <v>0</v>
      </c>
      <c r="AD35">
        <v>0</v>
      </c>
      <c r="AE35" s="7">
        <v>33.341999999999999</v>
      </c>
      <c r="AF35">
        <v>0</v>
      </c>
      <c r="AG35">
        <v>0</v>
      </c>
      <c r="AH35">
        <v>0</v>
      </c>
      <c r="AI35">
        <v>0</v>
      </c>
      <c r="AJ35">
        <v>0</v>
      </c>
      <c r="AK35" s="32">
        <v>30.873819350000002</v>
      </c>
      <c r="AL35" s="45" t="s">
        <v>133</v>
      </c>
      <c r="AM35" s="45"/>
    </row>
    <row r="36" spans="1:40" x14ac:dyDescent="0.35">
      <c r="A36" s="3" t="s">
        <v>80</v>
      </c>
      <c r="B36" s="2" t="s">
        <v>9</v>
      </c>
      <c r="C36" s="21">
        <v>44.125100000000003</v>
      </c>
      <c r="D36" s="2" t="s">
        <v>81</v>
      </c>
      <c r="E36" s="2">
        <v>2007</v>
      </c>
      <c r="F36" s="2" t="s">
        <v>58</v>
      </c>
      <c r="G36" s="2" t="s">
        <v>97</v>
      </c>
      <c r="H36" s="2"/>
      <c r="I36" s="2" t="s">
        <v>98</v>
      </c>
      <c r="J36" s="2">
        <v>48</v>
      </c>
      <c r="K36" s="2"/>
      <c r="L36" s="2"/>
      <c r="M36" s="2"/>
      <c r="N36" s="2"/>
      <c r="O36" s="2"/>
      <c r="P36" s="2"/>
      <c r="Q36" s="2"/>
      <c r="R36" s="2"/>
      <c r="S36" s="2"/>
      <c r="T36" s="2"/>
      <c r="U36" s="2"/>
      <c r="V36" s="2">
        <v>-1.0309999999999999</v>
      </c>
      <c r="W36" s="2">
        <v>4.585</v>
      </c>
      <c r="X36" s="2">
        <v>515.92200000000003</v>
      </c>
      <c r="Y36" s="8">
        <v>-26.519300000000001</v>
      </c>
      <c r="Z36" s="2">
        <v>0</v>
      </c>
      <c r="AA36" s="2">
        <v>0</v>
      </c>
      <c r="AB36" s="2">
        <v>0</v>
      </c>
      <c r="AC36" s="2">
        <v>0</v>
      </c>
      <c r="AD36" s="2">
        <v>0</v>
      </c>
      <c r="AE36" s="8">
        <v>14.183400000000001</v>
      </c>
      <c r="AF36" s="2">
        <v>0</v>
      </c>
      <c r="AG36" s="2">
        <v>0</v>
      </c>
      <c r="AH36" s="2">
        <v>0</v>
      </c>
      <c r="AI36" s="2">
        <v>0</v>
      </c>
      <c r="AJ36" s="2">
        <v>0</v>
      </c>
      <c r="AK36" s="33">
        <v>-12.33590031</v>
      </c>
      <c r="AL36" s="45"/>
      <c r="AM36" s="45"/>
    </row>
    <row r="37" spans="1:40" x14ac:dyDescent="0.35">
      <c r="A37" s="3" t="s">
        <v>80</v>
      </c>
      <c r="B37" s="2" t="s">
        <v>9</v>
      </c>
      <c r="C37" s="21">
        <v>44.125100000000003</v>
      </c>
      <c r="D37" s="2" t="s">
        <v>81</v>
      </c>
      <c r="E37" s="2">
        <v>2008</v>
      </c>
      <c r="F37" s="2" t="s">
        <v>61</v>
      </c>
      <c r="G37" s="2" t="s">
        <v>99</v>
      </c>
      <c r="H37" s="2"/>
      <c r="I37" s="2" t="s">
        <v>100</v>
      </c>
      <c r="J37" s="2">
        <v>167</v>
      </c>
      <c r="K37" s="2"/>
      <c r="L37" s="2"/>
      <c r="M37" s="2"/>
      <c r="N37" s="2"/>
      <c r="O37" s="2"/>
      <c r="P37" s="2"/>
      <c r="Q37" s="2"/>
      <c r="R37" s="2"/>
      <c r="S37" s="2"/>
      <c r="T37" s="2"/>
      <c r="U37" s="2"/>
      <c r="V37" s="2">
        <v>0.16500000000000001</v>
      </c>
      <c r="W37" s="2">
        <v>11.565</v>
      </c>
      <c r="X37" s="2">
        <v>701.42499999999995</v>
      </c>
      <c r="Y37" s="8">
        <v>-20.675899999999999</v>
      </c>
      <c r="Z37" s="2">
        <v>0</v>
      </c>
      <c r="AA37" s="2">
        <v>0</v>
      </c>
      <c r="AB37" s="2">
        <v>0</v>
      </c>
      <c r="AC37" s="2">
        <v>0</v>
      </c>
      <c r="AD37" s="2">
        <v>0</v>
      </c>
      <c r="AE37" s="8">
        <v>29.732299999999999</v>
      </c>
      <c r="AF37" s="2">
        <v>0</v>
      </c>
      <c r="AG37" s="2">
        <v>0</v>
      </c>
      <c r="AH37" s="2">
        <v>0</v>
      </c>
      <c r="AI37" s="2">
        <v>0</v>
      </c>
      <c r="AJ37" s="2">
        <v>0</v>
      </c>
      <c r="AK37" s="33">
        <v>9.0564002989999999</v>
      </c>
      <c r="AL37" s="45"/>
      <c r="AM37" s="45"/>
    </row>
    <row r="38" spans="1:40" x14ac:dyDescent="0.35">
      <c r="A38" s="3" t="s">
        <v>80</v>
      </c>
      <c r="B38" s="2" t="s">
        <v>9</v>
      </c>
      <c r="C38" s="21">
        <v>44.125100000000003</v>
      </c>
      <c r="D38" s="2" t="s">
        <v>81</v>
      </c>
      <c r="E38" s="2">
        <v>2009</v>
      </c>
      <c r="F38" s="2" t="s">
        <v>58</v>
      </c>
      <c r="G38" s="2" t="s">
        <v>101</v>
      </c>
      <c r="H38" s="2"/>
      <c r="I38" s="2" t="s">
        <v>102</v>
      </c>
      <c r="J38" s="2">
        <v>48</v>
      </c>
      <c r="K38" s="2"/>
      <c r="L38" s="2"/>
      <c r="M38" s="2"/>
      <c r="N38" s="2"/>
      <c r="O38" s="2"/>
      <c r="P38" s="2"/>
      <c r="Q38" s="2"/>
      <c r="R38" s="2"/>
      <c r="S38" s="2"/>
      <c r="T38" s="2"/>
      <c r="U38" s="2"/>
      <c r="V38" s="2">
        <v>-2.101</v>
      </c>
      <c r="W38" s="2">
        <v>5.3369999999999997</v>
      </c>
      <c r="X38" s="2">
        <v>253.411</v>
      </c>
      <c r="Y38" s="8">
        <v>-30.441800000000001</v>
      </c>
      <c r="Z38" s="2">
        <v>0</v>
      </c>
      <c r="AA38" s="2">
        <v>0</v>
      </c>
      <c r="AB38" s="2">
        <v>0</v>
      </c>
      <c r="AC38" s="2">
        <v>0</v>
      </c>
      <c r="AD38" s="2">
        <v>0</v>
      </c>
      <c r="AE38" s="8">
        <v>11.7135</v>
      </c>
      <c r="AF38" s="2">
        <v>0</v>
      </c>
      <c r="AG38" s="2">
        <v>0</v>
      </c>
      <c r="AH38" s="2">
        <v>0</v>
      </c>
      <c r="AI38" s="2">
        <v>0</v>
      </c>
      <c r="AJ38" s="2">
        <v>0</v>
      </c>
      <c r="AK38" s="33">
        <v>-18.72829819</v>
      </c>
      <c r="AL38" s="45"/>
      <c r="AM38" s="45"/>
    </row>
    <row r="39" spans="1:40" x14ac:dyDescent="0.35">
      <c r="A39" s="3" t="s">
        <v>80</v>
      </c>
      <c r="B39" s="2" t="s">
        <v>9</v>
      </c>
      <c r="C39" s="21">
        <v>44.125100000000003</v>
      </c>
      <c r="D39" s="2" t="s">
        <v>81</v>
      </c>
      <c r="E39" s="2">
        <v>2010</v>
      </c>
      <c r="F39" s="2" t="s">
        <v>61</v>
      </c>
      <c r="G39" s="2" t="s">
        <v>103</v>
      </c>
      <c r="H39" s="2"/>
      <c r="I39" s="2" t="s">
        <v>104</v>
      </c>
      <c r="J39" s="2">
        <v>167</v>
      </c>
      <c r="K39" s="2"/>
      <c r="L39" s="2"/>
      <c r="M39" s="2"/>
      <c r="N39" s="2"/>
      <c r="O39" s="2"/>
      <c r="P39" s="2"/>
      <c r="Q39" s="2"/>
      <c r="R39" s="2"/>
      <c r="S39" s="2"/>
      <c r="T39" s="2"/>
      <c r="U39" s="2"/>
      <c r="V39" s="2">
        <v>-9.4280000000000008</v>
      </c>
      <c r="W39" s="2">
        <v>1.881</v>
      </c>
      <c r="X39" s="2">
        <v>754.46299999999997</v>
      </c>
      <c r="Y39" s="8">
        <v>7.9357600000000001</v>
      </c>
      <c r="Z39" s="2">
        <v>0</v>
      </c>
      <c r="AA39" s="2">
        <v>0</v>
      </c>
      <c r="AB39" s="2">
        <v>0</v>
      </c>
      <c r="AC39" s="2">
        <v>0</v>
      </c>
      <c r="AD39" s="2">
        <v>0</v>
      </c>
      <c r="AE39" s="8">
        <v>34.4437</v>
      </c>
      <c r="AF39" s="2">
        <v>0</v>
      </c>
      <c r="AG39" s="2">
        <v>0</v>
      </c>
      <c r="AH39" s="2">
        <v>0</v>
      </c>
      <c r="AI39" s="2">
        <v>0</v>
      </c>
      <c r="AJ39" s="2">
        <v>0</v>
      </c>
      <c r="AK39" s="33">
        <v>42.37945938</v>
      </c>
      <c r="AL39" s="24"/>
    </row>
    <row r="40" spans="1:40" x14ac:dyDescent="0.35">
      <c r="A40" s="3" t="s">
        <v>80</v>
      </c>
      <c r="B40" s="2" t="s">
        <v>9</v>
      </c>
      <c r="C40" s="21">
        <v>44.125100000000003</v>
      </c>
      <c r="D40" s="2" t="s">
        <v>81</v>
      </c>
      <c r="E40" s="2">
        <v>2011</v>
      </c>
      <c r="F40" s="2" t="s">
        <v>58</v>
      </c>
      <c r="G40" s="2" t="s">
        <v>105</v>
      </c>
      <c r="H40" s="2"/>
      <c r="I40" s="2" t="s">
        <v>106</v>
      </c>
      <c r="J40" s="2">
        <v>48</v>
      </c>
      <c r="K40" s="2"/>
      <c r="L40" s="2"/>
      <c r="M40" s="2"/>
      <c r="N40" s="2"/>
      <c r="O40" s="2"/>
      <c r="P40" s="2"/>
      <c r="Q40" s="2"/>
      <c r="R40" s="2"/>
      <c r="S40" s="2"/>
      <c r="T40" s="2"/>
      <c r="U40" s="2"/>
      <c r="V40" s="2">
        <v>-1.91</v>
      </c>
      <c r="W40" s="2">
        <v>12.57</v>
      </c>
      <c r="X40" s="2">
        <v>509.01799999999997</v>
      </c>
      <c r="Y40" s="8">
        <v>-16.087700000000002</v>
      </c>
      <c r="Z40" s="2">
        <v>0</v>
      </c>
      <c r="AA40" s="2">
        <v>0</v>
      </c>
      <c r="AB40" s="2">
        <v>0</v>
      </c>
      <c r="AC40" s="2">
        <v>0</v>
      </c>
      <c r="AD40" s="2">
        <v>0</v>
      </c>
      <c r="AE40" s="8">
        <v>17.903600000000001</v>
      </c>
      <c r="AF40" s="2">
        <v>0</v>
      </c>
      <c r="AG40" s="2">
        <v>0</v>
      </c>
      <c r="AH40" s="2">
        <v>0</v>
      </c>
      <c r="AI40" s="2">
        <v>0</v>
      </c>
      <c r="AJ40" s="2">
        <v>0</v>
      </c>
      <c r="AK40" s="33">
        <v>1.8159008029999999</v>
      </c>
      <c r="AL40" s="26" t="s">
        <v>128</v>
      </c>
      <c r="AM40" s="47" t="s">
        <v>134</v>
      </c>
    </row>
    <row r="41" spans="1:40" ht="12.75" customHeight="1" x14ac:dyDescent="0.35">
      <c r="A41" s="3" t="s">
        <v>80</v>
      </c>
      <c r="B41" s="2" t="s">
        <v>9</v>
      </c>
      <c r="C41" s="21">
        <v>44.125100000000003</v>
      </c>
      <c r="D41" s="2" t="s">
        <v>81</v>
      </c>
      <c r="E41" s="2">
        <v>2012</v>
      </c>
      <c r="F41" s="2" t="s">
        <v>61</v>
      </c>
      <c r="G41" s="2" t="s">
        <v>107</v>
      </c>
      <c r="H41" s="2"/>
      <c r="I41" s="2" t="s">
        <v>108</v>
      </c>
      <c r="J41" s="2">
        <v>167</v>
      </c>
      <c r="K41" s="2"/>
      <c r="L41" s="2"/>
      <c r="M41" s="2"/>
      <c r="N41" s="2"/>
      <c r="O41" s="2"/>
      <c r="P41" s="2"/>
      <c r="Q41" s="2"/>
      <c r="R41" s="2"/>
      <c r="S41" s="2"/>
      <c r="T41" s="2"/>
      <c r="U41" s="2"/>
      <c r="V41" s="2">
        <v>-0.22600000000000001</v>
      </c>
      <c r="W41" s="2">
        <v>5.2850000000000001</v>
      </c>
      <c r="X41" s="2">
        <v>778.54300000000001</v>
      </c>
      <c r="Y41" s="8">
        <v>-18.1784</v>
      </c>
      <c r="Z41" s="2">
        <v>0</v>
      </c>
      <c r="AA41" s="2">
        <v>0</v>
      </c>
      <c r="AB41" s="2">
        <v>0</v>
      </c>
      <c r="AC41" s="2">
        <v>0</v>
      </c>
      <c r="AD41" s="2">
        <v>0</v>
      </c>
      <c r="AE41" s="8">
        <v>32.094799999999999</v>
      </c>
      <c r="AF41" s="2">
        <v>0</v>
      </c>
      <c r="AG41" s="2">
        <v>0</v>
      </c>
      <c r="AH41" s="2">
        <v>0</v>
      </c>
      <c r="AI41" s="2">
        <v>0</v>
      </c>
      <c r="AJ41" s="2">
        <v>0</v>
      </c>
      <c r="AK41" s="33">
        <v>13.916399</v>
      </c>
      <c r="AL41" s="23">
        <f>AVERAGE(AK36:AK41)</f>
        <v>6.0173268303333325</v>
      </c>
      <c r="AM41" s="47"/>
      <c r="AN41" s="18"/>
    </row>
    <row r="42" spans="1:40" x14ac:dyDescent="0.35">
      <c r="A42" s="3" t="s">
        <v>80</v>
      </c>
      <c r="B42" s="27" t="s">
        <v>9</v>
      </c>
      <c r="C42" s="28">
        <v>44.125100000000003</v>
      </c>
      <c r="D42" s="27" t="s">
        <v>81</v>
      </c>
      <c r="E42" s="27">
        <v>2013</v>
      </c>
      <c r="F42" s="27" t="s">
        <v>58</v>
      </c>
      <c r="G42" s="27" t="s">
        <v>109</v>
      </c>
      <c r="H42" s="27"/>
      <c r="I42" s="27" t="s">
        <v>110</v>
      </c>
      <c r="J42" s="27">
        <v>48</v>
      </c>
      <c r="K42" s="27"/>
      <c r="L42" s="27"/>
      <c r="M42" s="27"/>
      <c r="N42" s="27" t="s">
        <v>57</v>
      </c>
      <c r="O42" s="27"/>
      <c r="P42" s="27"/>
      <c r="Q42" s="27"/>
      <c r="R42" s="27">
        <v>0</v>
      </c>
      <c r="S42" s="27"/>
      <c r="T42" s="27"/>
      <c r="U42" s="27"/>
      <c r="V42" s="27">
        <v>-1.768</v>
      </c>
      <c r="W42" s="27">
        <v>6.407</v>
      </c>
      <c r="X42" s="27">
        <v>374.44400000000002</v>
      </c>
      <c r="Y42" s="29">
        <v>-8.7601200000000006</v>
      </c>
      <c r="Z42" s="27">
        <v>0</v>
      </c>
      <c r="AA42" s="27">
        <v>0</v>
      </c>
      <c r="AB42" s="27">
        <v>0</v>
      </c>
      <c r="AC42" s="27">
        <v>0</v>
      </c>
      <c r="AD42" s="27">
        <v>0</v>
      </c>
      <c r="AE42" s="29">
        <v>13.2592</v>
      </c>
      <c r="AF42" s="27">
        <v>0</v>
      </c>
      <c r="AG42" s="27">
        <v>0</v>
      </c>
      <c r="AH42" s="27">
        <v>0</v>
      </c>
      <c r="AI42" s="27">
        <v>0</v>
      </c>
      <c r="AJ42" s="27">
        <v>0</v>
      </c>
      <c r="AK42" s="34">
        <v>4.4990797039999997</v>
      </c>
      <c r="AL42" s="9"/>
      <c r="AM42" s="25"/>
    </row>
    <row r="43" spans="1:40" x14ac:dyDescent="0.35">
      <c r="A43" s="3" t="s">
        <v>80</v>
      </c>
      <c r="B43" s="27" t="s">
        <v>9</v>
      </c>
      <c r="C43" s="28">
        <v>44.125100000000003</v>
      </c>
      <c r="D43" s="27" t="s">
        <v>81</v>
      </c>
      <c r="E43" s="27">
        <v>2014</v>
      </c>
      <c r="F43" s="27" t="s">
        <v>61</v>
      </c>
      <c r="G43" s="27" t="s">
        <v>111</v>
      </c>
      <c r="H43" s="27"/>
      <c r="I43" s="27" t="s">
        <v>112</v>
      </c>
      <c r="J43" s="27">
        <v>167</v>
      </c>
      <c r="K43" s="27"/>
      <c r="L43" s="27"/>
      <c r="M43" s="27"/>
      <c r="N43" s="27" t="s">
        <v>57</v>
      </c>
      <c r="O43" s="27"/>
      <c r="P43" s="27"/>
      <c r="Q43" s="27"/>
      <c r="R43" s="27">
        <v>0</v>
      </c>
      <c r="S43" s="27"/>
      <c r="T43" s="27"/>
      <c r="U43" s="27"/>
      <c r="V43" s="27">
        <v>-1.617</v>
      </c>
      <c r="W43" s="27">
        <v>2.7879999999999998</v>
      </c>
      <c r="X43" s="27">
        <v>842.596</v>
      </c>
      <c r="Y43" s="29">
        <v>-28.1815</v>
      </c>
      <c r="Z43" s="27">
        <v>0</v>
      </c>
      <c r="AA43" s="27">
        <v>0</v>
      </c>
      <c r="AB43" s="27">
        <v>0</v>
      </c>
      <c r="AC43" s="27">
        <v>0</v>
      </c>
      <c r="AD43" s="27">
        <v>0</v>
      </c>
      <c r="AE43" s="29">
        <v>30.529199999999999</v>
      </c>
      <c r="AF43" s="27">
        <v>0</v>
      </c>
      <c r="AG43" s="27">
        <v>0</v>
      </c>
      <c r="AH43" s="27">
        <v>0</v>
      </c>
      <c r="AI43" s="27">
        <v>0</v>
      </c>
      <c r="AJ43" s="27">
        <v>0</v>
      </c>
      <c r="AK43" s="34">
        <v>2.3477001190000002</v>
      </c>
    </row>
    <row r="44" spans="1:40" x14ac:dyDescent="0.35">
      <c r="A44" s="3" t="s">
        <v>80</v>
      </c>
      <c r="B44" s="27" t="s">
        <v>9</v>
      </c>
      <c r="C44" s="28">
        <v>44.125100000000003</v>
      </c>
      <c r="D44" s="27" t="s">
        <v>81</v>
      </c>
      <c r="E44" s="27">
        <v>2015</v>
      </c>
      <c r="F44" s="27" t="s">
        <v>58</v>
      </c>
      <c r="G44" s="27" t="s">
        <v>113</v>
      </c>
      <c r="H44" s="27"/>
      <c r="I44" s="27" t="s">
        <v>114</v>
      </c>
      <c r="J44" s="27">
        <v>48</v>
      </c>
      <c r="K44" s="27"/>
      <c r="L44" s="27"/>
      <c r="M44" s="27"/>
      <c r="N44" s="27" t="s">
        <v>57</v>
      </c>
      <c r="O44" s="27"/>
      <c r="P44" s="27"/>
      <c r="Q44" s="27"/>
      <c r="R44" s="27">
        <v>0</v>
      </c>
      <c r="S44" s="27"/>
      <c r="T44" s="27"/>
      <c r="U44" s="27"/>
      <c r="V44" s="27">
        <v>1.5429999999999999</v>
      </c>
      <c r="W44" s="27">
        <v>4.8479999999999999</v>
      </c>
      <c r="X44" s="27">
        <v>462.488</v>
      </c>
      <c r="Y44" s="29">
        <v>-32.453699999999998</v>
      </c>
      <c r="Z44" s="27">
        <v>0</v>
      </c>
      <c r="AA44" s="27">
        <v>0</v>
      </c>
      <c r="AB44" s="27">
        <v>0</v>
      </c>
      <c r="AC44" s="27">
        <v>0</v>
      </c>
      <c r="AD44" s="27">
        <v>0</v>
      </c>
      <c r="AE44" s="29">
        <v>11.8757</v>
      </c>
      <c r="AF44" s="27">
        <v>0</v>
      </c>
      <c r="AG44" s="27">
        <v>0</v>
      </c>
      <c r="AH44" s="27">
        <v>0</v>
      </c>
      <c r="AI44" s="27">
        <v>0</v>
      </c>
      <c r="AJ44" s="27">
        <v>0</v>
      </c>
      <c r="AK44" s="34">
        <v>-20.578001019999999</v>
      </c>
    </row>
    <row r="45" spans="1:40" x14ac:dyDescent="0.35">
      <c r="A45" s="3" t="s">
        <v>80</v>
      </c>
      <c r="B45" s="27" t="s">
        <v>9</v>
      </c>
      <c r="C45" s="28">
        <v>44.125100000000003</v>
      </c>
      <c r="D45" s="27" t="s">
        <v>81</v>
      </c>
      <c r="E45" s="27">
        <v>2016</v>
      </c>
      <c r="F45" s="27" t="s">
        <v>61</v>
      </c>
      <c r="G45" s="27" t="s">
        <v>115</v>
      </c>
      <c r="H45" s="27"/>
      <c r="I45" s="27" t="s">
        <v>116</v>
      </c>
      <c r="J45" s="27">
        <v>167</v>
      </c>
      <c r="K45" s="27"/>
      <c r="L45" s="27"/>
      <c r="M45" s="27"/>
      <c r="N45" s="27" t="s">
        <v>57</v>
      </c>
      <c r="O45" s="27"/>
      <c r="P45" s="27"/>
      <c r="Q45" s="27"/>
      <c r="R45" s="27">
        <v>0</v>
      </c>
      <c r="S45" s="27"/>
      <c r="T45" s="27"/>
      <c r="U45" s="27"/>
      <c r="V45" s="27">
        <v>-3.4769999999999999</v>
      </c>
      <c r="W45" s="27">
        <v>1.1659999999999999</v>
      </c>
      <c r="X45" s="27">
        <v>924.35799999999995</v>
      </c>
      <c r="Y45" s="29">
        <v>-46.4512</v>
      </c>
      <c r="Z45" s="27">
        <v>0</v>
      </c>
      <c r="AA45" s="27">
        <v>0</v>
      </c>
      <c r="AB45" s="27">
        <v>0</v>
      </c>
      <c r="AC45" s="27">
        <v>0</v>
      </c>
      <c r="AD45" s="27">
        <v>0</v>
      </c>
      <c r="AE45" s="29">
        <v>28.3706</v>
      </c>
      <c r="AF45" s="27">
        <v>0</v>
      </c>
      <c r="AG45" s="27">
        <v>0</v>
      </c>
      <c r="AH45" s="27">
        <v>0</v>
      </c>
      <c r="AI45" s="27">
        <v>0</v>
      </c>
      <c r="AJ45" s="27">
        <v>0</v>
      </c>
      <c r="AK45" s="34">
        <v>-18.08059883</v>
      </c>
      <c r="AM45" s="39"/>
    </row>
    <row r="46" spans="1:40" x14ac:dyDescent="0.35">
      <c r="A46" s="3" t="s">
        <v>80</v>
      </c>
      <c r="B46" s="27" t="s">
        <v>9</v>
      </c>
      <c r="C46" s="28">
        <v>44.125100000000003</v>
      </c>
      <c r="D46" s="27" t="s">
        <v>81</v>
      </c>
      <c r="E46" s="27">
        <v>2017</v>
      </c>
      <c r="F46" s="27" t="s">
        <v>58</v>
      </c>
      <c r="G46" s="27" t="s">
        <v>117</v>
      </c>
      <c r="H46" s="27"/>
      <c r="I46" s="27" t="s">
        <v>118</v>
      </c>
      <c r="J46" s="27">
        <v>48</v>
      </c>
      <c r="K46" s="27"/>
      <c r="L46" s="27"/>
      <c r="M46" s="27"/>
      <c r="N46" s="27" t="s">
        <v>57</v>
      </c>
      <c r="O46" s="27"/>
      <c r="P46" s="27"/>
      <c r="Q46" s="27"/>
      <c r="R46" s="27">
        <v>0</v>
      </c>
      <c r="S46" s="27"/>
      <c r="T46" s="27"/>
      <c r="U46" s="27"/>
      <c r="V46" s="27">
        <v>-2.1579999999999999</v>
      </c>
      <c r="W46" s="27">
        <v>2.5409999999999999</v>
      </c>
      <c r="X46" s="27">
        <v>523.04</v>
      </c>
      <c r="Y46" s="29">
        <v>-26.267399999999999</v>
      </c>
      <c r="Z46" s="27">
        <v>0</v>
      </c>
      <c r="AA46" s="27">
        <v>0</v>
      </c>
      <c r="AB46" s="27">
        <v>0</v>
      </c>
      <c r="AC46" s="27">
        <v>0</v>
      </c>
      <c r="AD46" s="27">
        <v>0</v>
      </c>
      <c r="AE46" s="29">
        <v>13.272</v>
      </c>
      <c r="AF46" s="27">
        <v>0</v>
      </c>
      <c r="AG46" s="27">
        <v>0</v>
      </c>
      <c r="AH46" s="27">
        <v>0</v>
      </c>
      <c r="AI46" s="27">
        <v>0</v>
      </c>
      <c r="AJ46" s="27">
        <v>0</v>
      </c>
      <c r="AK46" s="34">
        <v>-12.99540043</v>
      </c>
      <c r="AL46" s="30" t="s">
        <v>129</v>
      </c>
      <c r="AM46" s="45" t="s">
        <v>135</v>
      </c>
    </row>
    <row r="47" spans="1:40" ht="14.5" customHeight="1" x14ac:dyDescent="0.35">
      <c r="A47" s="3" t="s">
        <v>80</v>
      </c>
      <c r="B47" s="27" t="s">
        <v>9</v>
      </c>
      <c r="C47" s="28">
        <v>44.125100000000003</v>
      </c>
      <c r="D47" s="27" t="s">
        <v>81</v>
      </c>
      <c r="E47" s="27">
        <v>2018</v>
      </c>
      <c r="F47" s="27" t="s">
        <v>58</v>
      </c>
      <c r="G47" s="27" t="s">
        <v>119</v>
      </c>
      <c r="H47" s="27"/>
      <c r="I47" s="27" t="s">
        <v>120</v>
      </c>
      <c r="J47" s="27">
        <v>48</v>
      </c>
      <c r="K47" s="27"/>
      <c r="L47" s="27"/>
      <c r="M47" s="27"/>
      <c r="N47" s="27" t="s">
        <v>57</v>
      </c>
      <c r="O47" s="27"/>
      <c r="P47" s="27"/>
      <c r="Q47" s="27"/>
      <c r="R47" s="27">
        <v>0</v>
      </c>
      <c r="S47" s="27"/>
      <c r="T47" s="27"/>
      <c r="U47" s="27"/>
      <c r="V47" s="27">
        <v>-0.77</v>
      </c>
      <c r="W47" s="27">
        <v>3.0249999999999999</v>
      </c>
      <c r="X47" s="27">
        <v>482.21699999999998</v>
      </c>
      <c r="Y47" s="29">
        <v>-18.6709</v>
      </c>
      <c r="Z47" s="27">
        <v>0</v>
      </c>
      <c r="AA47" s="27">
        <v>0</v>
      </c>
      <c r="AB47" s="27">
        <v>0</v>
      </c>
      <c r="AC47" s="27">
        <v>0</v>
      </c>
      <c r="AD47" s="27">
        <v>0</v>
      </c>
      <c r="AE47" s="29">
        <v>14.8504</v>
      </c>
      <c r="AF47" s="27">
        <v>0</v>
      </c>
      <c r="AG47" s="27">
        <v>0</v>
      </c>
      <c r="AH47" s="27">
        <v>0</v>
      </c>
      <c r="AI47" s="27">
        <v>0</v>
      </c>
      <c r="AJ47" s="27">
        <v>0</v>
      </c>
      <c r="AK47" s="34">
        <v>-3.8205003739999999</v>
      </c>
      <c r="AL47" s="31">
        <f>AVERAGE(AK42:AK47)</f>
        <v>-8.1046201384999996</v>
      </c>
      <c r="AM47" s="45"/>
      <c r="AN47" s="38"/>
    </row>
    <row r="48" spans="1:40" ht="30.5" customHeight="1" thickBot="1" x14ac:dyDescent="0.4">
      <c r="C48" s="20"/>
      <c r="AK48" s="19"/>
      <c r="AM48" s="45"/>
    </row>
    <row r="49" spans="1:40" x14ac:dyDescent="0.35">
      <c r="C49" s="20"/>
      <c r="AK49" s="19"/>
      <c r="AL49" s="14" t="s">
        <v>127</v>
      </c>
      <c r="AM49" s="12"/>
    </row>
    <row r="50" spans="1:40" ht="58.5" thickBot="1" x14ac:dyDescent="0.4">
      <c r="A50" t="s">
        <v>55</v>
      </c>
      <c r="B50" t="s">
        <v>9</v>
      </c>
      <c r="C50" s="20">
        <v>44.125100000000003</v>
      </c>
      <c r="D50" t="s">
        <v>81</v>
      </c>
      <c r="E50">
        <v>2019</v>
      </c>
      <c r="F50" t="s">
        <v>58</v>
      </c>
      <c r="G50" t="s">
        <v>101</v>
      </c>
      <c r="I50" t="s">
        <v>102</v>
      </c>
      <c r="J50">
        <v>48</v>
      </c>
      <c r="V50">
        <v>-9.8719999999999999</v>
      </c>
      <c r="W50">
        <v>8.4730000000000008</v>
      </c>
      <c r="X50">
        <v>435.76900000000001</v>
      </c>
      <c r="Y50">
        <v>-6.5705400000000003</v>
      </c>
      <c r="Z50">
        <v>0</v>
      </c>
      <c r="AA50">
        <v>0</v>
      </c>
      <c r="AB50">
        <v>0</v>
      </c>
      <c r="AC50">
        <v>0</v>
      </c>
      <c r="AD50">
        <v>0</v>
      </c>
      <c r="AE50">
        <v>63.726799999999997</v>
      </c>
      <c r="AF50">
        <v>0</v>
      </c>
      <c r="AG50">
        <v>0</v>
      </c>
      <c r="AH50">
        <v>0</v>
      </c>
      <c r="AI50">
        <v>0</v>
      </c>
      <c r="AJ50">
        <v>0</v>
      </c>
      <c r="AK50" s="19">
        <v>57.156257629999999</v>
      </c>
      <c r="AL50" s="37">
        <f>AL47-AL41</f>
        <v>-14.121946968833331</v>
      </c>
      <c r="AM50" s="10" t="s">
        <v>124</v>
      </c>
      <c r="AN50" s="22" t="s">
        <v>138</v>
      </c>
    </row>
    <row r="51" spans="1:40" x14ac:dyDescent="0.35">
      <c r="A51" t="s">
        <v>55</v>
      </c>
      <c r="B51" t="s">
        <v>9</v>
      </c>
      <c r="C51" s="20">
        <v>44.125100000000003</v>
      </c>
      <c r="D51" t="s">
        <v>81</v>
      </c>
      <c r="E51">
        <v>2020</v>
      </c>
      <c r="F51" t="s">
        <v>61</v>
      </c>
      <c r="G51" t="s">
        <v>103</v>
      </c>
      <c r="I51" t="s">
        <v>104</v>
      </c>
      <c r="J51">
        <v>167</v>
      </c>
      <c r="V51">
        <v>1.0629999999999999</v>
      </c>
      <c r="W51">
        <v>6.0289999999999999</v>
      </c>
      <c r="X51">
        <v>777.13300000000004</v>
      </c>
      <c r="Y51">
        <v>0.80507399999999996</v>
      </c>
      <c r="Z51">
        <v>0</v>
      </c>
      <c r="AA51">
        <v>0</v>
      </c>
      <c r="AB51">
        <v>0</v>
      </c>
      <c r="AC51">
        <v>0</v>
      </c>
      <c r="AD51">
        <v>0</v>
      </c>
      <c r="AE51">
        <v>119.30800000000001</v>
      </c>
      <c r="AF51">
        <v>0</v>
      </c>
      <c r="AG51">
        <v>0</v>
      </c>
      <c r="AH51">
        <v>0</v>
      </c>
      <c r="AI51">
        <v>0</v>
      </c>
      <c r="AJ51">
        <v>0</v>
      </c>
      <c r="AK51" s="19">
        <v>120.11307530000001</v>
      </c>
      <c r="AL51" s="15" t="s">
        <v>123</v>
      </c>
      <c r="AN51" s="38" t="s">
        <v>125</v>
      </c>
    </row>
    <row r="52" spans="1:40" x14ac:dyDescent="0.35">
      <c r="A52" t="s">
        <v>55</v>
      </c>
      <c r="B52" t="s">
        <v>9</v>
      </c>
      <c r="C52" s="20">
        <v>44.125100000000003</v>
      </c>
      <c r="D52" t="s">
        <v>81</v>
      </c>
      <c r="E52">
        <v>2021</v>
      </c>
      <c r="F52" t="s">
        <v>58</v>
      </c>
      <c r="G52" t="s">
        <v>105</v>
      </c>
      <c r="I52" t="s">
        <v>106</v>
      </c>
      <c r="J52">
        <v>48</v>
      </c>
      <c r="V52">
        <v>-4.1970000000000001</v>
      </c>
      <c r="W52">
        <v>3.6269999999999998</v>
      </c>
      <c r="X52">
        <v>511.87900000000002</v>
      </c>
      <c r="Y52">
        <v>-5.6966299999999999</v>
      </c>
      <c r="Z52">
        <v>0</v>
      </c>
      <c r="AA52">
        <v>0</v>
      </c>
      <c r="AB52">
        <v>0</v>
      </c>
      <c r="AC52">
        <v>0</v>
      </c>
      <c r="AD52">
        <v>0</v>
      </c>
      <c r="AE52">
        <v>71.933499999999995</v>
      </c>
      <c r="AF52">
        <v>0</v>
      </c>
      <c r="AG52">
        <v>0</v>
      </c>
      <c r="AH52">
        <v>0</v>
      </c>
      <c r="AI52">
        <v>0</v>
      </c>
      <c r="AJ52">
        <v>0</v>
      </c>
      <c r="AK52" s="19">
        <v>66.236869810000002</v>
      </c>
      <c r="AL52" s="36">
        <f>(AL47-AL41)/AL41</f>
        <v>-2.3468804947812747</v>
      </c>
      <c r="AM52" s="11"/>
    </row>
    <row r="53" spans="1:40" x14ac:dyDescent="0.35">
      <c r="A53" t="s">
        <v>55</v>
      </c>
      <c r="B53" t="s">
        <v>9</v>
      </c>
      <c r="C53" s="20">
        <v>44.125100000000003</v>
      </c>
      <c r="D53" t="s">
        <v>81</v>
      </c>
      <c r="E53">
        <v>2022</v>
      </c>
      <c r="F53" t="s">
        <v>61</v>
      </c>
      <c r="G53" t="s">
        <v>107</v>
      </c>
      <c r="I53" t="s">
        <v>108</v>
      </c>
      <c r="J53">
        <v>167</v>
      </c>
      <c r="V53">
        <v>2.6280000000000001</v>
      </c>
      <c r="W53">
        <v>20.335999999999999</v>
      </c>
      <c r="X53">
        <v>901.17899999999997</v>
      </c>
      <c r="Y53">
        <v>3.69008</v>
      </c>
      <c r="Z53">
        <v>0</v>
      </c>
      <c r="AA53">
        <v>0</v>
      </c>
      <c r="AB53">
        <v>0</v>
      </c>
      <c r="AC53">
        <v>0</v>
      </c>
      <c r="AD53">
        <v>0</v>
      </c>
      <c r="AE53">
        <v>126.645</v>
      </c>
      <c r="AF53">
        <v>0</v>
      </c>
      <c r="AG53">
        <v>0</v>
      </c>
      <c r="AH53">
        <v>0</v>
      </c>
      <c r="AI53">
        <v>0</v>
      </c>
      <c r="AJ53">
        <v>0</v>
      </c>
      <c r="AK53" s="19">
        <v>130.335083</v>
      </c>
      <c r="AL53" s="16" t="s">
        <v>126</v>
      </c>
    </row>
    <row r="54" spans="1:40" ht="73" thickBot="1" x14ac:dyDescent="0.4">
      <c r="A54" t="s">
        <v>55</v>
      </c>
      <c r="B54" t="s">
        <v>9</v>
      </c>
      <c r="C54" s="20">
        <v>44.125100000000003</v>
      </c>
      <c r="D54" t="s">
        <v>81</v>
      </c>
      <c r="E54">
        <v>2023</v>
      </c>
      <c r="F54" t="s">
        <v>58</v>
      </c>
      <c r="G54" t="s">
        <v>109</v>
      </c>
      <c r="I54" t="s">
        <v>110</v>
      </c>
      <c r="J54">
        <v>48</v>
      </c>
      <c r="N54" t="s">
        <v>57</v>
      </c>
      <c r="R54">
        <v>0</v>
      </c>
      <c r="V54">
        <v>-9.8719999999999999</v>
      </c>
      <c r="W54">
        <v>8.4730000000000008</v>
      </c>
      <c r="X54">
        <v>450.29500000000002</v>
      </c>
      <c r="Y54">
        <v>-12.617100000000001</v>
      </c>
      <c r="Z54">
        <v>0</v>
      </c>
      <c r="AA54">
        <v>0</v>
      </c>
      <c r="AB54">
        <v>0</v>
      </c>
      <c r="AC54">
        <v>0</v>
      </c>
      <c r="AD54">
        <v>0</v>
      </c>
      <c r="AE54">
        <v>33.118899999999996</v>
      </c>
      <c r="AF54">
        <v>0</v>
      </c>
      <c r="AG54">
        <v>0</v>
      </c>
      <c r="AH54">
        <v>0</v>
      </c>
      <c r="AI54">
        <v>0</v>
      </c>
      <c r="AJ54">
        <v>0</v>
      </c>
      <c r="AK54" s="19">
        <v>20.501800540000001</v>
      </c>
      <c r="AL54" s="35">
        <f>AL52*100</f>
        <v>-234.68804947812748</v>
      </c>
      <c r="AM54" s="10" t="s">
        <v>130</v>
      </c>
    </row>
    <row r="55" spans="1:40" x14ac:dyDescent="0.35">
      <c r="A55" t="s">
        <v>55</v>
      </c>
      <c r="B55" t="s">
        <v>9</v>
      </c>
      <c r="C55" s="20">
        <v>44.125100000000003</v>
      </c>
      <c r="D55" t="s">
        <v>81</v>
      </c>
      <c r="E55">
        <v>2024</v>
      </c>
      <c r="F55" t="s">
        <v>61</v>
      </c>
      <c r="G55" t="s">
        <v>111</v>
      </c>
      <c r="I55" t="s">
        <v>112</v>
      </c>
      <c r="J55">
        <v>167</v>
      </c>
      <c r="N55" t="s">
        <v>57</v>
      </c>
      <c r="R55">
        <v>0</v>
      </c>
      <c r="V55">
        <v>1.0629999999999999</v>
      </c>
      <c r="W55">
        <v>6.0289999999999999</v>
      </c>
      <c r="X55">
        <v>788.44600000000003</v>
      </c>
      <c r="Y55">
        <v>-40.396900000000002</v>
      </c>
      <c r="Z55">
        <v>0</v>
      </c>
      <c r="AA55">
        <v>0</v>
      </c>
      <c r="AB55">
        <v>0</v>
      </c>
      <c r="AC55">
        <v>0</v>
      </c>
      <c r="AD55">
        <v>0</v>
      </c>
      <c r="AE55">
        <v>82.075400000000002</v>
      </c>
      <c r="AF55">
        <v>0</v>
      </c>
      <c r="AG55">
        <v>0</v>
      </c>
      <c r="AH55">
        <v>0</v>
      </c>
      <c r="AI55">
        <v>0</v>
      </c>
      <c r="AJ55">
        <v>0</v>
      </c>
      <c r="AK55" s="19">
        <v>41.678501130000001</v>
      </c>
      <c r="AM55" s="4"/>
    </row>
    <row r="56" spans="1:40" ht="14.5" customHeight="1" x14ac:dyDescent="0.35">
      <c r="A56" t="s">
        <v>55</v>
      </c>
      <c r="B56" t="s">
        <v>9</v>
      </c>
      <c r="C56" s="20">
        <v>44.125100000000003</v>
      </c>
      <c r="D56" t="s">
        <v>81</v>
      </c>
      <c r="E56">
        <v>2025</v>
      </c>
      <c r="F56" t="s">
        <v>58</v>
      </c>
      <c r="G56" t="s">
        <v>113</v>
      </c>
      <c r="I56" t="s">
        <v>114</v>
      </c>
      <c r="J56">
        <v>48</v>
      </c>
      <c r="N56" t="s">
        <v>57</v>
      </c>
      <c r="R56">
        <v>0</v>
      </c>
      <c r="V56">
        <v>-7.6929999999999996</v>
      </c>
      <c r="W56">
        <v>5.8280000000000003</v>
      </c>
      <c r="X56">
        <v>600.928</v>
      </c>
      <c r="Y56">
        <v>-27.200199999999999</v>
      </c>
      <c r="Z56">
        <v>0</v>
      </c>
      <c r="AA56">
        <v>0</v>
      </c>
      <c r="AB56">
        <v>0</v>
      </c>
      <c r="AC56">
        <v>0</v>
      </c>
      <c r="AD56">
        <v>0</v>
      </c>
      <c r="AE56">
        <v>45.239199999999997</v>
      </c>
      <c r="AF56">
        <v>0</v>
      </c>
      <c r="AG56">
        <v>0</v>
      </c>
      <c r="AH56">
        <v>0</v>
      </c>
      <c r="AI56">
        <v>0</v>
      </c>
      <c r="AJ56">
        <v>0</v>
      </c>
      <c r="AK56" s="19">
        <v>18.039001460000001</v>
      </c>
      <c r="AL56" s="45" t="s">
        <v>131</v>
      </c>
      <c r="AM56" s="45"/>
    </row>
    <row r="57" spans="1:40" x14ac:dyDescent="0.35">
      <c r="A57" t="s">
        <v>55</v>
      </c>
      <c r="B57" t="s">
        <v>9</v>
      </c>
      <c r="C57" s="20">
        <v>44.125100000000003</v>
      </c>
      <c r="D57" t="s">
        <v>81</v>
      </c>
      <c r="E57">
        <v>2026</v>
      </c>
      <c r="F57" t="s">
        <v>61</v>
      </c>
      <c r="G57" t="s">
        <v>115</v>
      </c>
      <c r="I57" t="s">
        <v>116</v>
      </c>
      <c r="J57">
        <v>167</v>
      </c>
      <c r="N57" t="s">
        <v>57</v>
      </c>
      <c r="R57">
        <v>0</v>
      </c>
      <c r="V57">
        <v>-1.0309999999999999</v>
      </c>
      <c r="W57">
        <v>4.585</v>
      </c>
      <c r="X57">
        <v>1047.0999999999999</v>
      </c>
      <c r="Y57">
        <v>-54.332500000000003</v>
      </c>
      <c r="Z57">
        <v>0</v>
      </c>
      <c r="AA57">
        <v>0</v>
      </c>
      <c r="AB57">
        <v>0</v>
      </c>
      <c r="AC57">
        <v>0</v>
      </c>
      <c r="AD57">
        <v>0</v>
      </c>
      <c r="AE57">
        <v>87.909599999999998</v>
      </c>
      <c r="AF57">
        <v>0</v>
      </c>
      <c r="AG57">
        <v>0</v>
      </c>
      <c r="AH57">
        <v>0</v>
      </c>
      <c r="AI57">
        <v>0</v>
      </c>
      <c r="AJ57">
        <v>0</v>
      </c>
      <c r="AK57" s="19">
        <v>33.577098849999999</v>
      </c>
      <c r="AL57" s="45"/>
      <c r="AM57" s="45"/>
    </row>
    <row r="58" spans="1:40" ht="14.5" customHeight="1" x14ac:dyDescent="0.35">
      <c r="A58" t="s">
        <v>55</v>
      </c>
      <c r="B58" t="s">
        <v>9</v>
      </c>
      <c r="C58" s="20">
        <v>44.125100000000003</v>
      </c>
      <c r="D58" t="s">
        <v>81</v>
      </c>
      <c r="E58">
        <v>2027</v>
      </c>
      <c r="F58" t="s">
        <v>58</v>
      </c>
      <c r="G58" t="s">
        <v>117</v>
      </c>
      <c r="I58" t="s">
        <v>118</v>
      </c>
      <c r="J58">
        <v>48</v>
      </c>
      <c r="N58" t="s">
        <v>57</v>
      </c>
      <c r="R58">
        <v>0</v>
      </c>
      <c r="V58">
        <v>0.16500000000000001</v>
      </c>
      <c r="W58">
        <v>11.565</v>
      </c>
      <c r="X58">
        <v>513.45699999999999</v>
      </c>
      <c r="Y58">
        <v>-36.607700000000001</v>
      </c>
      <c r="Z58">
        <v>0</v>
      </c>
      <c r="AA58">
        <v>0</v>
      </c>
      <c r="AB58">
        <v>0</v>
      </c>
      <c r="AC58">
        <v>0</v>
      </c>
      <c r="AD58">
        <v>0</v>
      </c>
      <c r="AE58">
        <v>37.715800000000002</v>
      </c>
      <c r="AF58">
        <v>0</v>
      </c>
      <c r="AG58">
        <v>0</v>
      </c>
      <c r="AH58">
        <v>0</v>
      </c>
      <c r="AI58">
        <v>0</v>
      </c>
      <c r="AJ58">
        <v>0</v>
      </c>
      <c r="AK58" s="19">
        <v>1.1081008910000001</v>
      </c>
      <c r="AL58" s="45"/>
      <c r="AM58" s="45"/>
    </row>
    <row r="59" spans="1:40" x14ac:dyDescent="0.35">
      <c r="A59" t="s">
        <v>55</v>
      </c>
      <c r="B59" t="s">
        <v>9</v>
      </c>
      <c r="C59" s="20">
        <v>44.125100000000003</v>
      </c>
      <c r="D59" t="s">
        <v>81</v>
      </c>
      <c r="E59">
        <v>2028</v>
      </c>
      <c r="F59" t="s">
        <v>57</v>
      </c>
      <c r="J59">
        <v>0</v>
      </c>
      <c r="N59" t="s">
        <v>58</v>
      </c>
      <c r="O59" t="s">
        <v>119</v>
      </c>
      <c r="Q59" t="s">
        <v>120</v>
      </c>
      <c r="R59">
        <v>48</v>
      </c>
      <c r="V59">
        <v>-2.101</v>
      </c>
      <c r="W59">
        <v>5.3369999999999997</v>
      </c>
      <c r="X59">
        <v>324.90800000000002</v>
      </c>
      <c r="Y59">
        <v>-23.695599999999999</v>
      </c>
      <c r="Z59">
        <v>0</v>
      </c>
      <c r="AA59">
        <v>0</v>
      </c>
      <c r="AB59">
        <v>0</v>
      </c>
      <c r="AC59">
        <v>0</v>
      </c>
      <c r="AD59">
        <v>0</v>
      </c>
      <c r="AE59">
        <v>30.1219</v>
      </c>
      <c r="AF59">
        <v>0</v>
      </c>
      <c r="AG59">
        <v>0</v>
      </c>
      <c r="AH59">
        <v>0</v>
      </c>
      <c r="AI59">
        <v>0</v>
      </c>
      <c r="AJ59">
        <v>0</v>
      </c>
      <c r="AK59" s="19">
        <v>6.426300049</v>
      </c>
      <c r="AL59" s="17"/>
    </row>
  </sheetData>
  <mergeCells count="8">
    <mergeCell ref="AL14:AM14"/>
    <mergeCell ref="AL15:AM15"/>
    <mergeCell ref="AL56:AM58"/>
    <mergeCell ref="AL16:AM17"/>
    <mergeCell ref="AL35:AM38"/>
    <mergeCell ref="AM40:AM41"/>
    <mergeCell ref="AM46:AM48"/>
    <mergeCell ref="AL28:AM31"/>
  </mergeCells>
  <hyperlinks>
    <hyperlink ref="AN51" r:id="rId1" xr:uid="{C924F6A2-A0C2-429E-9A5C-4F91F83D2D33}"/>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79952BA91D6E44A89AF23072CF147A" ma:contentTypeVersion="12" ma:contentTypeDescription="Create a new document." ma:contentTypeScope="" ma:versionID="218449815ea50faa9790687398f95d9c">
  <xsd:schema xmlns:xsd="http://www.w3.org/2001/XMLSchema" xmlns:xs="http://www.w3.org/2001/XMLSchema" xmlns:p="http://schemas.microsoft.com/office/2006/metadata/properties" xmlns:ns2="df28dc61-f09e-4da2-883b-b9125349db92" xmlns:ns3="46ff3d72-6162-403b-a709-2fb5f16af053" targetNamespace="http://schemas.microsoft.com/office/2006/metadata/properties" ma:root="true" ma:fieldsID="cdce839ca0ae2a6e8cb33d5b9a3dc676" ns2:_="" ns3:_="">
    <xsd:import namespace="df28dc61-f09e-4da2-883b-b9125349db92"/>
    <xsd:import namespace="46ff3d72-6162-403b-a709-2fb5f16af05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28dc61-f09e-4da2-883b-b9125349db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ff3d72-6162-403b-a709-2fb5f16af05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E9317C-1BA0-4613-8125-9189492F0BEE}">
  <ds:schemaRefs>
    <ds:schemaRef ds:uri="http://purl.org/dc/dcmitype/"/>
    <ds:schemaRef ds:uri="df28dc61-f09e-4da2-883b-b9125349db92"/>
    <ds:schemaRef ds:uri="http://www.w3.org/XML/1998/namespace"/>
    <ds:schemaRef ds:uri="http://schemas.microsoft.com/office/2006/documentManagement/types"/>
    <ds:schemaRef ds:uri="http://purl.org/dc/elements/1.1/"/>
    <ds:schemaRef ds:uri="http://schemas.microsoft.com/office/2006/metadata/properties"/>
    <ds:schemaRef ds:uri="http://schemas.microsoft.com/office/infopath/2007/PartnerControls"/>
    <ds:schemaRef ds:uri="46ff3d72-6162-403b-a709-2fb5f16af053"/>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39B3A804-0474-4ACD-9D98-D1915415DB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28dc61-f09e-4da2-883b-b9125349db92"/>
    <ds:schemaRef ds:uri="46ff3d72-6162-403b-a709-2fb5f16af0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AA14CD-C2A3-4C90-A56B-71001CF61C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Excel Out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Stermer</dc:creator>
  <cp:keywords/>
  <dc:description/>
  <cp:lastModifiedBy>Michelle Perez</cp:lastModifiedBy>
  <cp:revision/>
  <dcterms:created xsi:type="dcterms:W3CDTF">2019-05-17T20:50:54Z</dcterms:created>
  <dcterms:modified xsi:type="dcterms:W3CDTF">2020-07-27T17:05:39Z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0x010100C679952BA91D6E44A89AF23072CF147A</vt:lpwstr>
  </property>
</Properties>
</file>