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defaultThemeVersion="166925"/>
  <mc:AlternateContent xmlns:mc="http://schemas.openxmlformats.org/markup-compatibility/2006">
    <mc:Choice Requires="x15">
      <x15ac:absPath xmlns:x15ac="http://schemas.microsoft.com/office/spreadsheetml/2010/11/ac" url="https://americanfarmlandtrust.sharepoint.com/sites/WA-14Cig/Shared Documents/Retrospective-SHEC Tool &amp; Tool Kit Docs/Public Tool Kit Update (May 2024)/Case Study Writing Guidance/"/>
    </mc:Choice>
  </mc:AlternateContent>
  <xr:revisionPtr revIDLastSave="0" documentId="8_{171C78B1-3B5B-44D7-A932-89F23A1C689E}" xr6:coauthVersionLast="47" xr6:coauthVersionMax="47" xr10:uidLastSave="{00000000-0000-0000-0000-000000000000}"/>
  <bookViews>
    <workbookView xWindow="-28920" yWindow="-2655" windowWidth="29040" windowHeight="15720" xr2:uid="{CCF0433A-9531-4FA5-99BB-B3D87526414D}"/>
  </bookViews>
  <sheets>
    <sheet name="Hours" sheetId="1" r:id="rId1"/>
  </sheets>
  <definedNames>
    <definedName name="_GoBack" localSheetId="0">Hours!$A$9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3" i="1" l="1"/>
  <c r="C63" i="1"/>
  <c r="B63" i="1"/>
  <c r="C43" i="1"/>
  <c r="C25" i="1"/>
  <c r="B25" i="1"/>
  <c r="B71" i="1" l="1"/>
  <c r="B73" i="1" s="1"/>
  <c r="B74" i="1" s="1"/>
  <c r="C71" i="1" l="1"/>
  <c r="C73" i="1" s="1"/>
  <c r="C74" i="1" s="1"/>
  <c r="C75" i="1" s="1"/>
  <c r="D73" i="1" l="1"/>
  <c r="B75" i="1" l="1"/>
  <c r="D75" i="1" s="1"/>
</calcChain>
</file>

<file path=xl/sharedStrings.xml><?xml version="1.0" encoding="utf-8"?>
<sst xmlns="http://schemas.openxmlformats.org/spreadsheetml/2006/main" count="79" uniqueCount="73">
  <si>
    <t>Soil Health Case Study Tool Kit:</t>
  </si>
  <si>
    <t>Tasks &amp; Hours Estimates to Produce One Case Study</t>
  </si>
  <si>
    <t>© 2024 American Farmland Trust</t>
  </si>
  <si>
    <t>Updated May 30, 2024</t>
  </si>
  <si>
    <t>Tasks</t>
  </si>
  <si>
    <t>Author/Project Leader (PL)</t>
  </si>
  <si>
    <t>Project Economist (PE)</t>
  </si>
  <si>
    <t>Typical Duration &amp;/or Notes</t>
  </si>
  <si>
    <t xml:space="preserve">IDENTIFY &amp; SECURE A "SOIL HEALTH SUCCESSFUL FARMER" </t>
  </si>
  <si>
    <t>Review the Tool Kit, specifically the Introductory Materials</t>
  </si>
  <si>
    <t>Watch AFT YouTube training video: "Overview of Training &amp; AFT Project" (14 min)</t>
  </si>
  <si>
    <t>Note: These videos are from Fall 2020 reviewing the first version of the RSHEC Tool, but the foundational principles of data collection and analysis are the same, just recognize that formatting of documents has changed</t>
  </si>
  <si>
    <t xml:space="preserve">Watch video: "Methods to Secure SH Successful Farmers" (18 min) </t>
  </si>
  <si>
    <t>Tailor the Introduction &amp; Consent Form document for Producers to reflect details of your project</t>
  </si>
  <si>
    <t xml:space="preserve">Tailor the Criteria Handout defining "soil health successful farmer" </t>
  </si>
  <si>
    <t>Tailor Section I of the R-SHEC Questionnaire as needed</t>
  </si>
  <si>
    <t>Identify a soil health successful farmer contacting your network (email, social media, flyers, etc)</t>
  </si>
  <si>
    <t>Approach &amp; secure a farmer candidate - call, email, visit potential farmer to confirm farmer meets Criteria by walking thru Intro form &amp; completing Section I of Questionnaire</t>
  </si>
  <si>
    <t>PL reviews Section I of Questionnaire with PE to ensure farmer meets Criteria</t>
  </si>
  <si>
    <t>Gain farmer consent and have sign Intro &amp; Consent Form (optional)</t>
  </si>
  <si>
    <t>Set up the interview date, time, &amp; location</t>
  </si>
  <si>
    <t>Identify and test a way to record your interview(s)</t>
  </si>
  <si>
    <t>Catch-all: Planning, prep, &amp; touch base meetings</t>
  </si>
  <si>
    <t xml:space="preserve">Securing Farmer Total Hours </t>
  </si>
  <si>
    <t xml:space="preserve">1-2 months </t>
  </si>
  <si>
    <t>ECONOMIC ANALYSIS</t>
  </si>
  <si>
    <t>Review the Tool Kit, specifically the RSHEC Tool, Questionnaire, Manual, and 2024 training video</t>
  </si>
  <si>
    <t xml:space="preserve">Watch AFT YouTube training video: "AFT Soil Health Economic Methods Overview &amp; Questionnaire" (27 min)
</t>
  </si>
  <si>
    <t xml:space="preserve"> Watch video: "SH Economics Calculator &amp; Making Adjustments" (67 min) </t>
  </si>
  <si>
    <t>Tailor the Questionnaire &amp; RSHEC as needed</t>
  </si>
  <si>
    <t>Tailor the Questionnaire &amp; RSHEC based on information collected in the pre-interview</t>
  </si>
  <si>
    <t>Conduct the economic interviews (usually four, one-hour interviews)</t>
  </si>
  <si>
    <t>Clean up responses in the Questionnaire - listen to &amp;/or transcribe the recordings</t>
  </si>
  <si>
    <t>Author reviews the Questionnaire with PE to ensure data is logged correctly and identify missing info or errors</t>
  </si>
  <si>
    <t>Follow-up with the farmer to clarify uncertainties and inconsistencies</t>
  </si>
  <si>
    <t>PE conducts final review of Questionnaire</t>
  </si>
  <si>
    <t>Enter data from the Questionnaire into the RSHEC Tool</t>
  </si>
  <si>
    <t xml:space="preserve">Review the results in the RSHEC with Project Economist </t>
  </si>
  <si>
    <t>Potential follow-up with farmer following review with Economist</t>
  </si>
  <si>
    <t xml:space="preserve">Write more descriptive cost and benefit item details in the to-be-published PBA Table </t>
  </si>
  <si>
    <t>Economic Analysis Total Hours</t>
  </si>
  <si>
    <t xml:space="preserve">WRITING &amp; REVIEW </t>
  </si>
  <si>
    <t>Review the Tool Kit, specifically the Case Study Writing Guidance</t>
  </si>
  <si>
    <t xml:space="preserve">Watch AFT YouTube training video: "AFT training on writing your own case studies &amp; Q&amp;A" (19 min) </t>
  </si>
  <si>
    <t xml:space="preserve">Review writing guidance documents (template, guidance, copy editing tips) </t>
  </si>
  <si>
    <t>Obtain photos for case study</t>
  </si>
  <si>
    <t>Write and edit a first draft (aim for 1000 words)</t>
  </si>
  <si>
    <t xml:space="preserve">Edit of first draft and review of changes with author </t>
  </si>
  <si>
    <t>Follow up with farmer for clarification as needed</t>
  </si>
  <si>
    <t>Reorder contents of PBA table to follow flow of text</t>
  </si>
  <si>
    <t>Tailor footnotes to match effects accounted for in case study</t>
  </si>
  <si>
    <t>Check text with table to ensure all numbers match</t>
  </si>
  <si>
    <t>Note: Sometimes have to do this more than once as numbers change during review</t>
  </si>
  <si>
    <t>Create &amp; use an editor's check-list to ensure all components of the case study are satisfied</t>
  </si>
  <si>
    <t>Edit case study draft as needed</t>
  </si>
  <si>
    <t>We encourage you to have external reviewers (e.g., soil health specialist, ag economist)</t>
  </si>
  <si>
    <t xml:space="preserve">Clean up the Questionnaire &amp; the Calculator to prepare for external review </t>
  </si>
  <si>
    <t>Incorporate any reviewer edits</t>
  </si>
  <si>
    <t xml:space="preserve">Do follow-up with the farmer if needed to satisfy questions from reviewers </t>
  </si>
  <si>
    <t>Writing &amp; Review Total Hours</t>
  </si>
  <si>
    <t xml:space="preserve">1 to 1.5 months </t>
  </si>
  <si>
    <t xml:space="preserve">PUBLICATION </t>
  </si>
  <si>
    <t>Prepare for publication (e.g., select photos, formatting, etc.)</t>
  </si>
  <si>
    <t xml:space="preserve">Collaborate with a designer </t>
  </si>
  <si>
    <t>Find additional photos to satisfy designer needs</t>
  </si>
  <si>
    <t xml:space="preserve">Arrange printer contract </t>
  </si>
  <si>
    <t xml:space="preserve">Publication Total Hours </t>
  </si>
  <si>
    <t xml:space="preserve">2 weeks to 1 month </t>
  </si>
  <si>
    <t xml:space="preserve">GRAND TOTAL </t>
  </si>
  <si>
    <r>
      <t>Add Contingency</t>
    </r>
    <r>
      <rPr>
        <b/>
        <vertAlign val="superscript"/>
        <sz val="11"/>
        <color theme="1"/>
        <rFont val="Calibri"/>
        <family val="2"/>
        <scheme val="minor"/>
      </rPr>
      <t>1</t>
    </r>
  </si>
  <si>
    <t>GRAND TOTAL WITH CONTINGENCY</t>
  </si>
  <si>
    <t xml:space="preserve">*Total duration estimate ranges between 4 to 6 months start to finish. </t>
  </si>
  <si>
    <r>
      <rPr>
        <i/>
        <vertAlign val="superscript"/>
        <sz val="11"/>
        <color theme="1"/>
        <rFont val="Calibri"/>
        <family val="2"/>
        <scheme val="minor"/>
      </rPr>
      <t>1</t>
    </r>
    <r>
      <rPr>
        <i/>
        <sz val="11"/>
        <color theme="1"/>
        <rFont val="Calibri"/>
        <family val="2"/>
        <scheme val="minor"/>
      </rPr>
      <t xml:space="preserve"> Contingency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</si>
</sst>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_);_([$$-409]* \(#,##0\);_([$$-409]* &quot;-&quot;??_);_(@_)"/>
    <numFmt numFmtId="165" formatCode="0.0"/>
  </numFmts>
  <fonts count="22">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color rgb="FF00B0F0"/>
      <name val="Calibri"/>
      <family val="2"/>
      <scheme val="minor"/>
    </font>
    <font>
      <b/>
      <sz val="14"/>
      <color theme="4" tint="-0.249977111117893"/>
      <name val="Calibri"/>
      <family val="2"/>
    </font>
    <font>
      <sz val="10"/>
      <name val="Arial"/>
      <family val="2"/>
    </font>
    <font>
      <sz val="9"/>
      <name val="Calibri"/>
      <family val="2"/>
      <scheme val="minor"/>
    </font>
    <font>
      <b/>
      <sz val="14"/>
      <color theme="4" tint="-0.499984740745262"/>
      <name val="Calibri"/>
      <family val="2"/>
    </font>
    <font>
      <b/>
      <sz val="11"/>
      <color theme="4" tint="-0.499984740745262"/>
      <name val="Calibri"/>
      <family val="2"/>
    </font>
    <font>
      <b/>
      <sz val="11"/>
      <name val="Calibri"/>
      <family val="2"/>
    </font>
    <font>
      <b/>
      <sz val="12"/>
      <color theme="1"/>
      <name val="Calibri"/>
      <family val="2"/>
      <scheme val="minor"/>
    </font>
    <font>
      <b/>
      <sz val="12"/>
      <color theme="3" tint="-0.249977111117893"/>
      <name val="Calibri"/>
      <family val="2"/>
      <scheme val="minor"/>
    </font>
    <font>
      <b/>
      <vertAlign val="superscript"/>
      <sz val="11"/>
      <color theme="1"/>
      <name val="Calibri"/>
      <family val="2"/>
      <scheme val="minor"/>
    </font>
    <font>
      <i/>
      <vertAlign val="superscript"/>
      <sz val="11"/>
      <color theme="1"/>
      <name val="Calibri"/>
      <family val="2"/>
      <scheme val="minor"/>
    </font>
    <font>
      <u/>
      <sz val="11"/>
      <color theme="10"/>
      <name val="Calibri"/>
      <family val="2"/>
      <scheme val="minor"/>
    </font>
    <font>
      <b/>
      <sz val="11"/>
      <color theme="4" tint="-0.499984740745262"/>
      <name val="Calibri"/>
    </font>
    <font>
      <b/>
      <sz val="14"/>
      <color theme="4" tint="-0.499984740745262"/>
      <name val="Calibri"/>
    </font>
    <font>
      <b/>
      <sz val="14"/>
      <color theme="4" tint="-0.249977111117893"/>
      <name val="Calibri"/>
    </font>
    <font>
      <b/>
      <sz val="14"/>
      <name val="Calibri"/>
      <family val="2"/>
    </font>
    <font>
      <i/>
      <sz val="11"/>
      <name val="Calibri"/>
      <family val="2"/>
      <scheme val="minor"/>
    </font>
    <font>
      <i/>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style="double">
        <color indexed="64"/>
      </bottom>
      <diagonal/>
    </border>
  </borders>
  <cellStyleXfs count="3">
    <xf numFmtId="0" fontId="0" fillId="0" borderId="0"/>
    <xf numFmtId="0" fontId="6" fillId="0" borderId="0"/>
    <xf numFmtId="0" fontId="15" fillId="0" borderId="0" applyNumberFormat="0" applyFill="0" applyBorder="0" applyAlignment="0" applyProtection="0"/>
  </cellStyleXfs>
  <cellXfs count="70">
    <xf numFmtId="0" fontId="0" fillId="0" borderId="0" xfId="0"/>
    <xf numFmtId="0" fontId="1" fillId="0" borderId="0" xfId="0" applyFont="1"/>
    <xf numFmtId="0" fontId="1" fillId="0" borderId="0" xfId="0" applyFont="1" applyAlignment="1">
      <alignment horizontal="right"/>
    </xf>
    <xf numFmtId="0" fontId="2" fillId="0" borderId="0" xfId="0" applyFont="1"/>
    <xf numFmtId="164" fontId="0" fillId="0" borderId="0" xfId="0" applyNumberFormat="1"/>
    <xf numFmtId="164" fontId="1" fillId="0" borderId="0" xfId="0" applyNumberFormat="1" applyFont="1"/>
    <xf numFmtId="0" fontId="0" fillId="0" borderId="0" xfId="0" applyAlignment="1">
      <alignment horizontal="right" indent="1"/>
    </xf>
    <xf numFmtId="165" fontId="4" fillId="0" borderId="0" xfId="0" applyNumberFormat="1" applyFont="1"/>
    <xf numFmtId="0" fontId="7" fillId="0" borderId="0" xfId="1" applyFont="1"/>
    <xf numFmtId="0" fontId="9" fillId="0" borderId="0" xfId="0" applyFont="1" applyAlignment="1">
      <alignment horizontal="center" wrapText="1"/>
    </xf>
    <xf numFmtId="1" fontId="0" fillId="0" borderId="1" xfId="0" applyNumberFormat="1" applyBorder="1"/>
    <xf numFmtId="0" fontId="0" fillId="0" borderId="1" xfId="0" applyBorder="1" applyAlignment="1">
      <alignment horizontal="center" vertical="center"/>
    </xf>
    <xf numFmtId="1" fontId="1" fillId="0" borderId="1" xfId="0" applyNumberFormat="1" applyFont="1" applyBorder="1"/>
    <xf numFmtId="1" fontId="1" fillId="0" borderId="1" xfId="0" applyNumberFormat="1" applyFont="1" applyBorder="1" applyAlignment="1">
      <alignment horizontal="center" vertical="center"/>
    </xf>
    <xf numFmtId="0" fontId="1" fillId="0" borderId="4" xfId="0" applyFont="1" applyBorder="1" applyAlignment="1">
      <alignment horizontal="right"/>
    </xf>
    <xf numFmtId="0" fontId="1" fillId="2" borderId="1" xfId="0" applyFont="1" applyFill="1" applyBorder="1"/>
    <xf numFmtId="0" fontId="1" fillId="2" borderId="1" xfId="0" applyFont="1" applyFill="1" applyBorder="1" applyAlignment="1">
      <alignment horizontal="center" vertical="center"/>
    </xf>
    <xf numFmtId="2" fontId="1" fillId="0" borderId="0" xfId="0" applyNumberFormat="1" applyFont="1"/>
    <xf numFmtId="0" fontId="3" fillId="0" borderId="0" xfId="0" applyFont="1" applyAlignment="1">
      <alignment horizontal="right"/>
    </xf>
    <xf numFmtId="9" fontId="3" fillId="0" borderId="0" xfId="0" applyNumberFormat="1" applyFont="1"/>
    <xf numFmtId="0" fontId="3" fillId="0" borderId="0" xfId="0" applyFont="1" applyAlignment="1">
      <alignment vertical="center"/>
    </xf>
    <xf numFmtId="0" fontId="12" fillId="0" borderId="0" xfId="0" applyFont="1"/>
    <xf numFmtId="0" fontId="1" fillId="2" borderId="0" xfId="0" applyFont="1" applyFill="1" applyAlignment="1">
      <alignment horizontal="right"/>
    </xf>
    <xf numFmtId="0" fontId="0" fillId="0" borderId="7" xfId="0" applyBorder="1"/>
    <xf numFmtId="0" fontId="1" fillId="0" borderId="8" xfId="0" applyFont="1" applyBorder="1"/>
    <xf numFmtId="0" fontId="2" fillId="0" borderId="7" xfId="0" applyFont="1" applyBorder="1"/>
    <xf numFmtId="0" fontId="0" fillId="0" borderId="9" xfId="0" applyBorder="1"/>
    <xf numFmtId="0" fontId="1" fillId="0" borderId="10" xfId="0" applyFont="1" applyBorder="1"/>
    <xf numFmtId="0" fontId="2" fillId="0" borderId="9" xfId="0" applyFont="1" applyBorder="1"/>
    <xf numFmtId="0" fontId="1" fillId="2" borderId="2" xfId="0" applyFont="1" applyFill="1" applyBorder="1"/>
    <xf numFmtId="1" fontId="0" fillId="0" borderId="2" xfId="0" applyNumberFormat="1" applyBorder="1"/>
    <xf numFmtId="1" fontId="1" fillId="0" borderId="2" xfId="0" applyNumberFormat="1" applyFont="1" applyBorder="1"/>
    <xf numFmtId="0" fontId="3" fillId="0" borderId="0" xfId="0" applyFont="1" applyAlignment="1">
      <alignment vertical="center" wrapText="1"/>
    </xf>
    <xf numFmtId="0" fontId="3" fillId="0" borderId="7" xfId="0" applyFont="1" applyBorder="1" applyAlignment="1">
      <alignment vertical="center"/>
    </xf>
    <xf numFmtId="0" fontId="3" fillId="0" borderId="7" xfId="0" applyFont="1" applyBorder="1"/>
    <xf numFmtId="0" fontId="1" fillId="0" borderId="8" xfId="0" applyFont="1" applyBorder="1" applyAlignment="1">
      <alignment horizontal="left"/>
    </xf>
    <xf numFmtId="0" fontId="3" fillId="0" borderId="7" xfId="0" applyFont="1" applyBorder="1" applyAlignment="1">
      <alignment vertical="center" wrapText="1"/>
    </xf>
    <xf numFmtId="0" fontId="0" fillId="0" borderId="6" xfId="0" applyBorder="1"/>
    <xf numFmtId="0" fontId="15" fillId="0" borderId="0" xfId="2" applyBorder="1" applyAlignment="1">
      <alignment horizontal="right" wrapText="1"/>
    </xf>
    <xf numFmtId="0" fontId="0" fillId="0" borderId="0" xfId="0" applyAlignment="1">
      <alignment horizontal="right" wrapText="1"/>
    </xf>
    <xf numFmtId="0" fontId="0" fillId="0" borderId="0" xfId="0" applyAlignment="1">
      <alignment horizontal="right"/>
    </xf>
    <xf numFmtId="0" fontId="2" fillId="0" borderId="0" xfId="0" applyFont="1" applyAlignment="1">
      <alignment horizontal="right" wrapText="1"/>
    </xf>
    <xf numFmtId="0" fontId="2" fillId="0" borderId="0" xfId="0" applyFont="1" applyAlignment="1">
      <alignment horizontal="right" vertical="top" wrapText="1"/>
    </xf>
    <xf numFmtId="0" fontId="2" fillId="0" borderId="0" xfId="0" applyFont="1" applyAlignment="1">
      <alignment horizontal="right"/>
    </xf>
    <xf numFmtId="0" fontId="9" fillId="0" borderId="0" xfId="0" applyFont="1" applyAlignment="1">
      <alignment wrapText="1"/>
    </xf>
    <xf numFmtId="0" fontId="5"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wrapText="1"/>
    </xf>
    <xf numFmtId="0" fontId="10" fillId="0" borderId="0" xfId="0" applyFont="1" applyAlignment="1">
      <alignment horizontal="center" wrapText="1"/>
    </xf>
    <xf numFmtId="0" fontId="20" fillId="0" borderId="0" xfId="0" applyFont="1" applyAlignment="1">
      <alignment vertical="center"/>
    </xf>
    <xf numFmtId="0" fontId="20" fillId="0" borderId="0" xfId="0" applyFont="1" applyAlignment="1">
      <alignment vertical="center" wrapText="1"/>
    </xf>
    <xf numFmtId="2" fontId="2" fillId="0" borderId="0" xfId="0" applyNumberFormat="1" applyFont="1"/>
    <xf numFmtId="0" fontId="0" fillId="0" borderId="0" xfId="0" applyAlignment="1">
      <alignment horizontal="right" vertical="top" wrapText="1"/>
    </xf>
    <xf numFmtId="0" fontId="21" fillId="0" borderId="0" xfId="0" applyFont="1" applyAlignment="1">
      <alignment horizontal="left" vertical="top"/>
    </xf>
    <xf numFmtId="0" fontId="21" fillId="0" borderId="5" xfId="0" applyFont="1" applyBorder="1" applyAlignment="1">
      <alignment horizontal="left" vertical="top"/>
    </xf>
    <xf numFmtId="0" fontId="15" fillId="0" borderId="5" xfId="2" applyBorder="1" applyAlignment="1">
      <alignment vertical="top" wrapText="1"/>
    </xf>
    <xf numFmtId="0" fontId="21" fillId="0" borderId="7" xfId="0" applyFont="1" applyBorder="1" applyAlignment="1">
      <alignment vertical="center"/>
    </xf>
    <xf numFmtId="0" fontId="15" fillId="0" borderId="0" xfId="2" applyBorder="1" applyAlignment="1">
      <alignment horizontal="right"/>
    </xf>
    <xf numFmtId="0" fontId="3" fillId="0" borderId="5" xfId="0" applyFont="1" applyBorder="1" applyAlignment="1">
      <alignment vertical="center"/>
    </xf>
    <xf numFmtId="0" fontId="2" fillId="0" borderId="5" xfId="0" applyFont="1" applyBorder="1" applyAlignment="1">
      <alignment horizontal="right"/>
    </xf>
    <xf numFmtId="0" fontId="11" fillId="3" borderId="3" xfId="0" applyFont="1" applyFill="1" applyBorder="1" applyAlignment="1">
      <alignment horizontal="center" vertical="center"/>
    </xf>
    <xf numFmtId="0" fontId="11" fillId="3" borderId="1" xfId="0" applyFont="1" applyFill="1" applyBorder="1" applyAlignment="1">
      <alignment horizont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0" fillId="0" borderId="0" xfId="0" applyFont="1" applyAlignment="1">
      <alignment horizontal="center" vertical="center" wrapText="1"/>
    </xf>
    <xf numFmtId="0" fontId="18" fillId="0" borderId="0" xfId="0" applyFont="1" applyAlignment="1">
      <alignment horizontal="center" vertical="center" wrapText="1"/>
    </xf>
  </cellXfs>
  <cellStyles count="3">
    <cellStyle name="Hyperlink" xfId="2" builtinId="8"/>
    <cellStyle name="Normal" xfId="0" builtinId="0"/>
    <cellStyle name="Normal 4" xfId="1" xr:uid="{30EAA7BC-5A4D-4AA5-836D-DAEBFA1F34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3336774</xdr:colOff>
      <xdr:row>0</xdr:row>
      <xdr:rowOff>119557</xdr:rowOff>
    </xdr:from>
    <xdr:to>
      <xdr:col>0</xdr:col>
      <xdr:colOff>6095714</xdr:colOff>
      <xdr:row>2</xdr:row>
      <xdr:rowOff>142716</xdr:rowOff>
    </xdr:to>
    <xdr:pic>
      <xdr:nvPicPr>
        <xdr:cNvPr id="2" name="Picture 2">
          <a:extLst>
            <a:ext uri="{FF2B5EF4-FFF2-40B4-BE49-F238E27FC236}">
              <a16:creationId xmlns:a16="http://schemas.microsoft.com/office/drawing/2014/main" id="{F9CDF971-9062-4532-B3F1-904E12DB7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6774" y="119557"/>
          <a:ext cx="2758940" cy="55655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youtube.com/watch?v=vCsRxSvkMqc&amp;list=PL6kH004Kij1JWtirGiyw6ys6dIjsJRXEc&amp;index=3" TargetMode="External"/><Relationship Id="rId7" Type="http://schemas.openxmlformats.org/officeDocument/2006/relationships/drawing" Target="../drawings/drawing1.xml"/><Relationship Id="rId2" Type="http://schemas.openxmlformats.org/officeDocument/2006/relationships/hyperlink" Target="https://www.youtube.com/watch?v=d8dbAestn1U&amp;list=PL6kH004Kij1JWtirGiyw6ys6dIjsJRXEc&amp;index=3" TargetMode="External"/><Relationship Id="rId1" Type="http://schemas.openxmlformats.org/officeDocument/2006/relationships/hyperlink" Target="https://www.youtube.com/watch?v=LQKL5Je7VhM&amp;list=PL6kH004Kij1JWtirGiyw6ys6dIjsJRXEc&amp;index=2&amp;t=5s" TargetMode="External"/><Relationship Id="rId6" Type="http://schemas.openxmlformats.org/officeDocument/2006/relationships/printerSettings" Target="../printerSettings/printerSettings1.bin"/><Relationship Id="rId5" Type="http://schemas.openxmlformats.org/officeDocument/2006/relationships/hyperlink" Target="https://www.youtube.com/watch?v=NSQF-8OXf_A&amp;list=PL6kH004Kij1JWtirGiyw6ys6dIjsJRXEc&amp;index=6" TargetMode="External"/><Relationship Id="rId4" Type="http://schemas.openxmlformats.org/officeDocument/2006/relationships/hyperlink" Target="https://www.youtube.com/watch?v=2dR5scCxhtY&amp;list=PL6kH004Kij1JWtirGiyw6ys6dIjsJRXEc&amp;index=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673B8-C6EC-47A1-A0DD-29AF05CF6E7A}">
  <dimension ref="A1:F80"/>
  <sheetViews>
    <sheetView tabSelected="1" zoomScale="90" zoomScaleNormal="90" workbookViewId="0">
      <pane ySplit="9" topLeftCell="A10" activePane="bottomLeft" state="frozen"/>
      <selection pane="bottomLeft" activeCell="E14" sqref="E14"/>
    </sheetView>
  </sheetViews>
  <sheetFormatPr defaultRowHeight="14.45"/>
  <cols>
    <col min="1" max="1" width="94.42578125" style="1" bestFit="1" customWidth="1"/>
    <col min="2" max="2" width="14.85546875" customWidth="1"/>
    <col min="3" max="3" width="10.5703125" customWidth="1"/>
    <col min="4" max="4" width="18.42578125" bestFit="1" customWidth="1"/>
    <col min="5" max="5" width="12.85546875" style="3" customWidth="1"/>
  </cols>
  <sheetData>
    <row r="1" spans="1:6" s="8" customFormat="1" ht="19.350000000000001" customHeight="1">
      <c r="A1" s="69"/>
      <c r="B1" s="69"/>
      <c r="C1" s="69"/>
      <c r="D1" s="69"/>
      <c r="E1" s="48"/>
      <c r="F1" s="45"/>
    </row>
    <row r="2" spans="1:6" s="8" customFormat="1" ht="23.1" customHeight="1">
      <c r="A2" s="69"/>
      <c r="B2" s="69"/>
      <c r="C2" s="69"/>
      <c r="D2" s="69"/>
      <c r="E2" s="48"/>
      <c r="F2" s="45"/>
    </row>
    <row r="3" spans="1:6" s="8" customFormat="1" ht="18.600000000000001" customHeight="1">
      <c r="A3" s="69"/>
      <c r="B3" s="69"/>
      <c r="C3" s="69"/>
      <c r="D3" s="69"/>
      <c r="E3" s="48"/>
      <c r="F3" s="45"/>
    </row>
    <row r="4" spans="1:6" s="8" customFormat="1" ht="18.600000000000001" customHeight="1">
      <c r="A4" s="67" t="s">
        <v>0</v>
      </c>
      <c r="B4" s="67"/>
      <c r="C4" s="67"/>
      <c r="D4" s="67"/>
      <c r="E4" s="48"/>
      <c r="F4" s="46"/>
    </row>
    <row r="5" spans="1:6" s="8" customFormat="1" ht="18.600000000000001">
      <c r="A5" s="67" t="s">
        <v>1</v>
      </c>
      <c r="B5" s="67"/>
      <c r="C5" s="67"/>
      <c r="D5" s="67"/>
      <c r="E5" s="48"/>
      <c r="F5" s="46"/>
    </row>
    <row r="6" spans="1:6" s="8" customFormat="1" ht="18.600000000000001" customHeight="1">
      <c r="A6" s="66" t="s">
        <v>2</v>
      </c>
      <c r="B6" s="66"/>
      <c r="C6" s="66"/>
      <c r="D6" s="66"/>
      <c r="E6" s="49"/>
      <c r="F6" s="47"/>
    </row>
    <row r="7" spans="1:6" s="8" customFormat="1" ht="17.100000000000001" customHeight="1">
      <c r="A7" s="65" t="s">
        <v>3</v>
      </c>
      <c r="B7" s="65"/>
      <c r="C7" s="65"/>
      <c r="D7" s="65"/>
      <c r="E7" s="50"/>
      <c r="F7" s="44"/>
    </row>
    <row r="8" spans="1:6" s="8" customFormat="1">
      <c r="A8" s="9"/>
      <c r="B8" s="68"/>
      <c r="C8" s="68"/>
      <c r="D8" s="9"/>
      <c r="E8" s="51"/>
      <c r="F8" s="9"/>
    </row>
    <row r="9" spans="1:6" ht="46.5">
      <c r="A9" s="63" t="s">
        <v>4</v>
      </c>
      <c r="B9" s="64" t="s">
        <v>5</v>
      </c>
      <c r="C9" s="64" t="s">
        <v>6</v>
      </c>
      <c r="D9" s="64" t="s">
        <v>7</v>
      </c>
    </row>
    <row r="10" spans="1:6" ht="15.6">
      <c r="A10" s="21" t="s">
        <v>8</v>
      </c>
      <c r="B10" s="26"/>
      <c r="C10" s="23"/>
      <c r="D10" s="33"/>
      <c r="E10" s="52"/>
      <c r="F10" s="20"/>
    </row>
    <row r="11" spans="1:6">
      <c r="A11" s="62" t="s">
        <v>9</v>
      </c>
      <c r="B11" s="26">
        <v>2</v>
      </c>
      <c r="C11" s="23">
        <v>1</v>
      </c>
      <c r="D11" s="61"/>
      <c r="E11" s="52"/>
      <c r="F11" s="20"/>
    </row>
    <row r="12" spans="1:6">
      <c r="A12" s="38" t="s">
        <v>10</v>
      </c>
      <c r="B12" s="26">
        <v>0.5</v>
      </c>
      <c r="C12" s="23">
        <v>0.5</v>
      </c>
      <c r="D12" s="57" t="s">
        <v>11</v>
      </c>
    </row>
    <row r="13" spans="1:6">
      <c r="A13" s="38" t="s">
        <v>12</v>
      </c>
      <c r="B13" s="26">
        <v>0.5</v>
      </c>
      <c r="C13" s="23">
        <v>0.5</v>
      </c>
      <c r="D13" s="34"/>
    </row>
    <row r="14" spans="1:6">
      <c r="A14" s="39" t="s">
        <v>13</v>
      </c>
      <c r="B14" s="26">
        <v>2</v>
      </c>
      <c r="C14" s="23"/>
      <c r="D14" s="23"/>
    </row>
    <row r="15" spans="1:6">
      <c r="A15" s="40" t="s">
        <v>14</v>
      </c>
      <c r="B15" s="26">
        <v>2</v>
      </c>
      <c r="C15" s="23"/>
      <c r="D15" s="23"/>
    </row>
    <row r="16" spans="1:6">
      <c r="A16" s="40" t="s">
        <v>15</v>
      </c>
      <c r="B16" s="26">
        <v>1</v>
      </c>
      <c r="C16" s="23">
        <v>2</v>
      </c>
      <c r="D16" s="23"/>
    </row>
    <row r="17" spans="1:6">
      <c r="A17" s="40" t="s">
        <v>16</v>
      </c>
      <c r="B17" s="26">
        <v>3</v>
      </c>
      <c r="C17" s="23"/>
      <c r="D17" s="23"/>
    </row>
    <row r="18" spans="1:6" ht="29.1">
      <c r="A18" s="41" t="s">
        <v>17</v>
      </c>
      <c r="B18" s="26">
        <v>2</v>
      </c>
      <c r="C18" s="23"/>
      <c r="D18" s="23"/>
    </row>
    <row r="19" spans="1:6" ht="15.6" customHeight="1">
      <c r="A19" s="42" t="s">
        <v>18</v>
      </c>
      <c r="B19" s="26">
        <v>1</v>
      </c>
      <c r="C19" s="23">
        <v>1</v>
      </c>
      <c r="D19" s="23"/>
    </row>
    <row r="20" spans="1:6" ht="15.6" customHeight="1">
      <c r="A20" s="42" t="s">
        <v>19</v>
      </c>
      <c r="B20" s="26">
        <v>1</v>
      </c>
      <c r="C20" s="23"/>
      <c r="D20" s="23"/>
    </row>
    <row r="21" spans="1:6">
      <c r="A21" s="40" t="s">
        <v>20</v>
      </c>
      <c r="B21" s="26">
        <v>1</v>
      </c>
      <c r="C21" s="23"/>
      <c r="D21" s="23"/>
    </row>
    <row r="22" spans="1:6">
      <c r="A22" s="40" t="s">
        <v>21</v>
      </c>
      <c r="B22" s="26">
        <v>1</v>
      </c>
      <c r="C22" s="23"/>
      <c r="D22" s="23"/>
    </row>
    <row r="23" spans="1:6">
      <c r="A23" s="40" t="s">
        <v>22</v>
      </c>
      <c r="B23" s="26">
        <v>3</v>
      </c>
      <c r="C23" s="23">
        <v>3</v>
      </c>
      <c r="D23" s="23"/>
    </row>
    <row r="24" spans="1:6">
      <c r="B24" s="26"/>
      <c r="C24" s="23"/>
      <c r="D24" s="23"/>
    </row>
    <row r="25" spans="1:6" ht="15" thickBot="1">
      <c r="A25" s="14" t="s">
        <v>23</v>
      </c>
      <c r="B25" s="27">
        <f>SUM(B12:B23)</f>
        <v>18</v>
      </c>
      <c r="C25" s="24">
        <f>SUM(C12:C23)</f>
        <v>7</v>
      </c>
      <c r="D25" s="24" t="s">
        <v>24</v>
      </c>
    </row>
    <row r="26" spans="1:6" ht="15.95" thickTop="1">
      <c r="A26" s="21" t="s">
        <v>25</v>
      </c>
      <c r="B26" s="26"/>
      <c r="C26" s="23"/>
      <c r="D26" s="33"/>
      <c r="E26" s="52"/>
      <c r="F26" s="20"/>
    </row>
    <row r="27" spans="1:6">
      <c r="A27" s="43" t="s">
        <v>26</v>
      </c>
      <c r="B27" s="26">
        <v>2</v>
      </c>
      <c r="C27" s="23">
        <v>2</v>
      </c>
      <c r="D27" s="33"/>
      <c r="E27" s="52"/>
      <c r="F27" s="20"/>
    </row>
    <row r="28" spans="1:6" ht="29.1">
      <c r="A28" s="58" t="s">
        <v>27</v>
      </c>
      <c r="B28" s="26">
        <v>2</v>
      </c>
      <c r="C28" s="23">
        <v>2</v>
      </c>
      <c r="D28" s="56" t="s">
        <v>11</v>
      </c>
    </row>
    <row r="29" spans="1:6">
      <c r="A29" s="38" t="s">
        <v>28</v>
      </c>
      <c r="B29" s="26">
        <v>1.5</v>
      </c>
      <c r="C29" s="23">
        <v>1.5</v>
      </c>
      <c r="D29" s="34"/>
    </row>
    <row r="30" spans="1:6">
      <c r="A30" s="40" t="s">
        <v>29</v>
      </c>
      <c r="B30" s="26">
        <v>5</v>
      </c>
      <c r="C30" s="23">
        <v>20</v>
      </c>
      <c r="D30" s="23"/>
    </row>
    <row r="31" spans="1:6">
      <c r="A31" s="40" t="s">
        <v>30</v>
      </c>
      <c r="B31" s="26">
        <v>2</v>
      </c>
      <c r="C31" s="23"/>
      <c r="D31" s="23"/>
    </row>
    <row r="32" spans="1:6">
      <c r="A32" s="40" t="s">
        <v>31</v>
      </c>
      <c r="B32" s="26">
        <v>4</v>
      </c>
      <c r="C32" s="23">
        <v>4</v>
      </c>
      <c r="D32" s="23"/>
    </row>
    <row r="33" spans="1:6">
      <c r="A33" s="40" t="s">
        <v>32</v>
      </c>
      <c r="B33" s="26">
        <v>5</v>
      </c>
      <c r="C33" s="23"/>
      <c r="D33" s="23"/>
    </row>
    <row r="34" spans="1:6" ht="14.45" customHeight="1">
      <c r="A34" s="55" t="s">
        <v>33</v>
      </c>
      <c r="B34" s="26">
        <v>2</v>
      </c>
      <c r="C34" s="23">
        <v>2</v>
      </c>
      <c r="D34" s="23"/>
    </row>
    <row r="35" spans="1:6">
      <c r="A35" s="40" t="s">
        <v>34</v>
      </c>
      <c r="B35" s="26">
        <v>3</v>
      </c>
      <c r="C35" s="23"/>
      <c r="D35" s="23"/>
    </row>
    <row r="36" spans="1:6">
      <c r="A36" s="40" t="s">
        <v>35</v>
      </c>
      <c r="B36" s="26"/>
      <c r="C36" s="23">
        <v>2</v>
      </c>
      <c r="D36" s="23"/>
    </row>
    <row r="37" spans="1:6">
      <c r="A37" s="40" t="s">
        <v>36</v>
      </c>
      <c r="B37" s="26">
        <v>2</v>
      </c>
      <c r="C37" s="23"/>
      <c r="D37" s="23"/>
    </row>
    <row r="38" spans="1:6">
      <c r="A38" s="40" t="s">
        <v>37</v>
      </c>
      <c r="B38" s="26">
        <v>2</v>
      </c>
      <c r="C38" s="23">
        <v>4</v>
      </c>
      <c r="D38" s="23"/>
    </row>
    <row r="39" spans="1:6">
      <c r="A39" s="40" t="s">
        <v>38</v>
      </c>
      <c r="B39" s="26">
        <v>1</v>
      </c>
      <c r="C39" s="23"/>
      <c r="D39" s="23"/>
    </row>
    <row r="40" spans="1:6">
      <c r="A40" s="40" t="s">
        <v>39</v>
      </c>
      <c r="B40" s="26">
        <v>1</v>
      </c>
      <c r="C40" s="23">
        <v>1</v>
      </c>
      <c r="D40" s="23"/>
    </row>
    <row r="41" spans="1:6">
      <c r="A41" s="40" t="s">
        <v>22</v>
      </c>
      <c r="B41" s="26">
        <v>3</v>
      </c>
      <c r="C41" s="23">
        <v>3</v>
      </c>
      <c r="D41" s="23"/>
    </row>
    <row r="42" spans="1:6">
      <c r="A42" s="2"/>
      <c r="B42" s="26"/>
      <c r="C42" s="23"/>
      <c r="D42" s="23"/>
    </row>
    <row r="43" spans="1:6" ht="15" thickBot="1">
      <c r="A43" s="14" t="s">
        <v>40</v>
      </c>
      <c r="B43" s="27">
        <f>SUM(B28:B41)</f>
        <v>33.5</v>
      </c>
      <c r="C43" s="24">
        <f>SUM(C28:C41)</f>
        <v>39.5</v>
      </c>
      <c r="D43" s="35" t="s">
        <v>24</v>
      </c>
    </row>
    <row r="44" spans="1:6" ht="15.95" thickTop="1">
      <c r="A44" s="21" t="s">
        <v>41</v>
      </c>
      <c r="B44" s="26"/>
      <c r="C44" s="23"/>
      <c r="D44" s="33"/>
      <c r="E44" s="52"/>
      <c r="F44" s="20"/>
    </row>
    <row r="45" spans="1:6">
      <c r="A45" s="62" t="s">
        <v>42</v>
      </c>
      <c r="B45" s="26">
        <v>2</v>
      </c>
      <c r="C45" s="23">
        <v>1</v>
      </c>
      <c r="D45" s="61"/>
      <c r="E45" s="52"/>
      <c r="F45" s="20"/>
    </row>
    <row r="46" spans="1:6">
      <c r="A46" s="60" t="s">
        <v>43</v>
      </c>
      <c r="B46" s="26">
        <v>0.5</v>
      </c>
      <c r="C46" s="23"/>
      <c r="D46" s="57" t="s">
        <v>11</v>
      </c>
    </row>
    <row r="47" spans="1:6">
      <c r="A47" s="40" t="s">
        <v>44</v>
      </c>
      <c r="B47" s="26">
        <v>1</v>
      </c>
      <c r="C47" s="23"/>
      <c r="D47" s="23"/>
    </row>
    <row r="48" spans="1:6">
      <c r="A48" s="43" t="s">
        <v>45</v>
      </c>
      <c r="B48" s="26">
        <v>1</v>
      </c>
      <c r="C48" s="23"/>
      <c r="D48" s="23"/>
    </row>
    <row r="49" spans="1:6">
      <c r="A49" s="40" t="s">
        <v>46</v>
      </c>
      <c r="B49" s="26">
        <v>4</v>
      </c>
      <c r="C49" s="23"/>
      <c r="D49" s="23"/>
    </row>
    <row r="50" spans="1:6">
      <c r="A50" s="40" t="s">
        <v>47</v>
      </c>
      <c r="B50" s="26">
        <v>1</v>
      </c>
      <c r="C50" s="25">
        <v>4</v>
      </c>
      <c r="D50" s="23"/>
    </row>
    <row r="51" spans="1:6">
      <c r="A51" s="40" t="s">
        <v>48</v>
      </c>
      <c r="B51" s="26">
        <v>1</v>
      </c>
      <c r="C51" s="23"/>
      <c r="D51" s="23"/>
    </row>
    <row r="52" spans="1:6">
      <c r="A52" s="40" t="s">
        <v>49</v>
      </c>
      <c r="B52" s="26">
        <v>1</v>
      </c>
      <c r="C52" s="23"/>
      <c r="D52" s="23"/>
    </row>
    <row r="53" spans="1:6">
      <c r="A53" s="40" t="s">
        <v>50</v>
      </c>
      <c r="B53" s="26">
        <v>1</v>
      </c>
      <c r="C53" s="23">
        <v>1</v>
      </c>
      <c r="D53" s="23"/>
    </row>
    <row r="54" spans="1:6">
      <c r="A54" s="40" t="s">
        <v>51</v>
      </c>
      <c r="B54" s="28">
        <v>1</v>
      </c>
      <c r="C54" s="25">
        <v>2</v>
      </c>
      <c r="D54" s="59" t="s">
        <v>52</v>
      </c>
      <c r="E54" s="53"/>
      <c r="F54" s="32"/>
    </row>
    <row r="55" spans="1:6">
      <c r="A55" s="40" t="s">
        <v>53</v>
      </c>
      <c r="B55" s="28">
        <v>1</v>
      </c>
      <c r="C55" s="25">
        <v>1</v>
      </c>
      <c r="D55" s="36"/>
      <c r="E55" s="53"/>
      <c r="F55" s="32"/>
    </row>
    <row r="56" spans="1:6">
      <c r="A56" s="40" t="s">
        <v>54</v>
      </c>
      <c r="B56" s="28">
        <v>2</v>
      </c>
      <c r="C56" s="25">
        <v>2</v>
      </c>
      <c r="D56" s="23"/>
    </row>
    <row r="57" spans="1:6">
      <c r="A57" s="40" t="s">
        <v>55</v>
      </c>
      <c r="B57" s="28">
        <v>6</v>
      </c>
      <c r="C57" s="25"/>
      <c r="D57" s="23"/>
    </row>
    <row r="58" spans="1:6">
      <c r="A58" s="40" t="s">
        <v>56</v>
      </c>
      <c r="B58" s="28">
        <v>2</v>
      </c>
      <c r="C58" s="25">
        <v>2</v>
      </c>
      <c r="D58" s="23"/>
    </row>
    <row r="59" spans="1:6">
      <c r="A59" s="40" t="s">
        <v>57</v>
      </c>
      <c r="B59" s="28">
        <v>3</v>
      </c>
      <c r="C59" s="25"/>
      <c r="D59" s="23"/>
    </row>
    <row r="60" spans="1:6">
      <c r="A60" s="40" t="s">
        <v>58</v>
      </c>
      <c r="B60" s="28">
        <v>1</v>
      </c>
      <c r="C60" s="23"/>
      <c r="D60" s="23"/>
    </row>
    <row r="61" spans="1:6">
      <c r="A61" s="40" t="s">
        <v>22</v>
      </c>
      <c r="B61" s="26">
        <v>3</v>
      </c>
      <c r="C61" s="23">
        <v>3</v>
      </c>
      <c r="D61" s="23"/>
    </row>
    <row r="62" spans="1:6">
      <c r="A62" s="2"/>
      <c r="B62" s="26"/>
      <c r="C62" s="23"/>
      <c r="D62" s="23"/>
    </row>
    <row r="63" spans="1:6" ht="15" thickBot="1">
      <c r="A63" s="14" t="s">
        <v>59</v>
      </c>
      <c r="B63" s="27">
        <f>SUM(B46:B61)</f>
        <v>29.5</v>
      </c>
      <c r="C63" s="24">
        <f>SUM(C46:C61)</f>
        <v>15</v>
      </c>
      <c r="D63" s="24" t="s">
        <v>60</v>
      </c>
    </row>
    <row r="64" spans="1:6" ht="15.95" thickTop="1">
      <c r="A64" s="21" t="s">
        <v>61</v>
      </c>
      <c r="B64" s="26"/>
      <c r="C64" s="23"/>
      <c r="D64" s="34"/>
    </row>
    <row r="65" spans="1:6">
      <c r="A65" s="40" t="s">
        <v>62</v>
      </c>
      <c r="B65" s="26">
        <v>2</v>
      </c>
      <c r="C65" s="23">
        <v>1</v>
      </c>
      <c r="D65" s="23"/>
    </row>
    <row r="66" spans="1:6">
      <c r="A66" s="40" t="s">
        <v>63</v>
      </c>
      <c r="B66" s="26">
        <v>4</v>
      </c>
      <c r="C66" s="23"/>
      <c r="D66" s="36"/>
      <c r="E66" s="53"/>
      <c r="F66" s="32"/>
    </row>
    <row r="67" spans="1:6">
      <c r="A67" s="40" t="s">
        <v>64</v>
      </c>
      <c r="B67" s="26">
        <v>1</v>
      </c>
      <c r="C67" s="23"/>
      <c r="D67" s="36"/>
      <c r="E67" s="53"/>
      <c r="F67" s="32"/>
    </row>
    <row r="68" spans="1:6">
      <c r="A68" s="40" t="s">
        <v>65</v>
      </c>
      <c r="B68" s="26">
        <v>3</v>
      </c>
      <c r="C68" s="23"/>
      <c r="D68" s="36"/>
      <c r="E68" s="53"/>
      <c r="F68" s="32"/>
    </row>
    <row r="69" spans="1:6">
      <c r="A69" s="40" t="s">
        <v>22</v>
      </c>
      <c r="B69" s="26">
        <v>3</v>
      </c>
      <c r="C69" s="23">
        <v>3</v>
      </c>
      <c r="D69" s="36"/>
      <c r="E69" s="53"/>
      <c r="F69" s="32"/>
    </row>
    <row r="70" spans="1:6">
      <c r="A70" s="2"/>
      <c r="B70" s="26"/>
      <c r="C70" s="23"/>
      <c r="D70" s="37"/>
    </row>
    <row r="71" spans="1:6" ht="15" thickBot="1">
      <c r="A71" s="14" t="s">
        <v>66</v>
      </c>
      <c r="B71" s="27">
        <f>SUM(B65:B69)</f>
        <v>13</v>
      </c>
      <c r="C71" s="24">
        <f t="shared" ref="C71" si="0">SUM(C65:C69)</f>
        <v>4</v>
      </c>
      <c r="D71" s="24" t="s">
        <v>67</v>
      </c>
    </row>
    <row r="72" spans="1:6" ht="15" thickTop="1">
      <c r="B72" s="26"/>
      <c r="C72" s="23"/>
      <c r="D72" s="23"/>
    </row>
    <row r="73" spans="1:6">
      <c r="A73" s="22" t="s">
        <v>68</v>
      </c>
      <c r="B73" s="29">
        <f>SUM(B71+B63+B43+B25)</f>
        <v>94</v>
      </c>
      <c r="C73" s="15">
        <f>SUM(C71+C63+C43+C25)</f>
        <v>65.5</v>
      </c>
      <c r="D73" s="16">
        <f>SUM(B73+C73)</f>
        <v>159.5</v>
      </c>
    </row>
    <row r="74" spans="1:6" ht="15.6" customHeight="1">
      <c r="A74" s="2" t="s">
        <v>69</v>
      </c>
      <c r="B74" s="30">
        <f>$B78*B73</f>
        <v>28.2</v>
      </c>
      <c r="C74" s="10">
        <f>$B78*C73</f>
        <v>19.649999999999999</v>
      </c>
      <c r="D74" s="11"/>
      <c r="E74" s="54"/>
    </row>
    <row r="75" spans="1:6">
      <c r="A75" s="2" t="s">
        <v>70</v>
      </c>
      <c r="B75" s="31">
        <f>B74+B73</f>
        <v>122.2</v>
      </c>
      <c r="C75" s="12">
        <f>C74+C73</f>
        <v>85.15</v>
      </c>
      <c r="D75" s="13">
        <f>SUM(B75+C75)</f>
        <v>207.35000000000002</v>
      </c>
      <c r="E75" s="54"/>
    </row>
    <row r="76" spans="1:6">
      <c r="A76" s="2"/>
      <c r="B76" s="7"/>
      <c r="C76" s="7"/>
      <c r="D76" s="17" t="s">
        <v>71</v>
      </c>
    </row>
    <row r="77" spans="1:6">
      <c r="A77" s="6"/>
      <c r="B77" s="4"/>
      <c r="C77" s="4"/>
    </row>
    <row r="78" spans="1:6" ht="16.5">
      <c r="A78" s="18" t="s">
        <v>72</v>
      </c>
      <c r="B78" s="19">
        <v>0.3</v>
      </c>
    </row>
    <row r="80" spans="1:6">
      <c r="A80"/>
      <c r="B80" s="4"/>
      <c r="C80" s="4"/>
      <c r="D80" s="5"/>
    </row>
  </sheetData>
  <mergeCells count="6">
    <mergeCell ref="A1:D3"/>
    <mergeCell ref="A7:D7"/>
    <mergeCell ref="A6:D6"/>
    <mergeCell ref="A5:D5"/>
    <mergeCell ref="A4:D4"/>
    <mergeCell ref="B8:C8"/>
  </mergeCells>
  <hyperlinks>
    <hyperlink ref="A12" r:id="rId1" xr:uid="{67E57459-B2A1-4316-AC66-38731A97E50F}"/>
    <hyperlink ref="A13" r:id="rId2" xr:uid="{B471D80F-CE50-4D1C-9F4E-8B88C653D61E}"/>
    <hyperlink ref="A28" r:id="rId3" display="https://www.youtube.com/watch?v=vCsRxSvkMqc&amp;list=PL6kH004Kij1JWtirGiyw6ys6dIjsJRXEc&amp;index=3" xr:uid="{B3D2BDB1-FD45-4E8E-9B9F-F2A789B420D2}"/>
    <hyperlink ref="A29" r:id="rId4" xr:uid="{869B0E85-AAFD-4569-A4B7-216EFE20674E}"/>
    <hyperlink ref="A46" r:id="rId5" xr:uid="{E094CF1C-BC17-47F7-97FE-B502452C9CC9}"/>
  </hyperlinks>
  <pageMargins left="0.7" right="0.7" top="0.75" bottom="0.75" header="0.3" footer="0.3"/>
  <pageSetup scale="64" orientation="portrait"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d8c711f-12c4-4b74-a160-ecf4c25002d6">
      <Terms xmlns="http://schemas.microsoft.com/office/infopath/2007/PartnerControls"/>
    </lcf76f155ced4ddcb4097134ff3c332f>
    <TaxCatchAll xmlns="d810a318-5788-42c4-bc95-17272ed21e47" xsi:nil="true"/>
    <SharedWithUsers xmlns="d810a318-5788-42c4-bc95-17272ed21e47">
      <UserInfo>
        <DisplayName/>
        <AccountId xsi:nil="true"/>
        <AccountType/>
      </UserInfo>
    </SharedWithUsers>
    <MediaLengthInSeconds xmlns="5d8c711f-12c4-4b74-a160-ecf4c25002d6" xsi:nil="true"/>
    <IconOverlay xmlns="http://schemas.microsoft.com/sharepoint/v4" xsi:nil="true"/>
    <Person xmlns="5d8c711f-12c4-4b74-a160-ecf4c25002d6">
      <UserInfo>
        <DisplayName/>
        <AccountId xsi:nil="true"/>
        <AccountType/>
      </UserInfo>
    </Person>
    <time xmlns="5d8c711f-12c4-4b74-a160-ecf4c25002d6" xsi:nil="true"/>
    <Thumbnail xmlns="5d8c711f-12c4-4b74-a160-ecf4c25002d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FB19818F9C5024198B6F78956A4E7F7" ma:contentTypeVersion="22" ma:contentTypeDescription="Create a new document." ma:contentTypeScope="" ma:versionID="5ec2ead2e837fe65ae9b5126a0839244">
  <xsd:schema xmlns:xsd="http://www.w3.org/2001/XMLSchema" xmlns:xs="http://www.w3.org/2001/XMLSchema" xmlns:p="http://schemas.microsoft.com/office/2006/metadata/properties" xmlns:ns2="5d8c711f-12c4-4b74-a160-ecf4c25002d6" xmlns:ns3="d810a318-5788-42c4-bc95-17272ed21e47" xmlns:ns4="http://schemas.microsoft.com/sharepoint/v4" targetNamespace="http://schemas.microsoft.com/office/2006/metadata/properties" ma:root="true" ma:fieldsID="cc53c3239dbc80cd32da0a8ffc4386e3" ns2:_="" ns3:_="" ns4:_="">
    <xsd:import namespace="5d8c711f-12c4-4b74-a160-ecf4c25002d6"/>
    <xsd:import namespace="d810a318-5788-42c4-bc95-17272ed21e47"/>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ime" minOccurs="0"/>
                <xsd:element ref="ns2:MediaLengthInSeconds" minOccurs="0"/>
                <xsd:element ref="ns2:lcf76f155ced4ddcb4097134ff3c332f" minOccurs="0"/>
                <xsd:element ref="ns3:TaxCatchAll" minOccurs="0"/>
                <xsd:element ref="ns4:IconOverlay" minOccurs="0"/>
                <xsd:element ref="ns2:Person" minOccurs="0"/>
                <xsd:element ref="ns2:MediaServiceObjectDetectorVersions" minOccurs="0"/>
                <xsd:element ref="ns2:MediaServiceSearchProperties" minOccurs="0"/>
                <xsd:element ref="ns2:Thumbnai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8c711f-12c4-4b74-a160-ecf4c25002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time" ma:index="20" nillable="true" ma:displayName="time" ma:format="DateOnly" ma:internalName="tim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0ba17d1-332e-49f2-a71e-f3f541141499" ma:termSetId="09814cd3-568e-fe90-9814-8d621ff8fb84" ma:anchorId="fba54fb3-c3e1-fe81-a776-ca4b69148c4d" ma:open="true" ma:isKeyword="false">
      <xsd:complexType>
        <xsd:sequence>
          <xsd:element ref="pc:Terms" minOccurs="0" maxOccurs="1"/>
        </xsd:sequence>
      </xsd:complexType>
    </xsd:element>
    <xsd:element name="Person" ma:index="26"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humbnail" ma:index="29" nillable="true" ma:displayName="Thumbnail" ma:format="Thumbnail" ma:internalName="Thumbnail">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10a318-5788-42c4-bc95-17272ed21e4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29c3865-c860-4cfe-bfb0-6374394e6f6f}" ma:internalName="TaxCatchAll" ma:showField="CatchAllData" ma:web="d810a318-5788-42c4-bc95-17272ed21e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B577CB-0BD1-4CA4-AF43-8259D2559244}"/>
</file>

<file path=customXml/itemProps2.xml><?xml version="1.0" encoding="utf-8"?>
<ds:datastoreItem xmlns:ds="http://schemas.openxmlformats.org/officeDocument/2006/customXml" ds:itemID="{FAAED569-C4EB-4170-9CBF-2EFC3E1BDF51}"/>
</file>

<file path=customXml/itemProps3.xml><?xml version="1.0" encoding="utf-8"?>
<ds:datastoreItem xmlns:ds="http://schemas.openxmlformats.org/officeDocument/2006/customXml" ds:itemID="{A022DEB7-611D-444A-8F4B-EFB8C17A576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Perez</dc:creator>
  <cp:keywords/>
  <dc:description/>
  <cp:lastModifiedBy/>
  <cp:revision/>
  <dcterms:created xsi:type="dcterms:W3CDTF">2020-02-27T16:28:57Z</dcterms:created>
  <dcterms:modified xsi:type="dcterms:W3CDTF">2024-05-24T13:42:04Z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0x010100C679952BA91D6E44A89AF23072CF147A</vt:lpwstr>
  </property>
  <property fmtid="{D5CDD505-2E9C-101B-9397-08002B2CF9AE}" pid="3" name="Order">
    <vt:r8>1368700</vt:r8>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ediaServiceImageTags">
    <vt:lpwstr/>
  </property>
</Properties>
</file>